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RECAPEAMENTO ARTHUR SOARES\#LICITAÇÃO\ANEXOS\ANEXO IV\"/>
    </mc:Choice>
  </mc:AlternateContent>
  <bookViews>
    <workbookView xWindow="0" yWindow="0" windowWidth="20400" windowHeight="7155"/>
  </bookViews>
  <sheets>
    <sheet name="Eventograma_e_Quantitativos" sheetId="1" r:id="rId1"/>
  </sheets>
  <externalReferences>
    <externalReference r:id="rId2"/>
  </externalReferences>
  <definedNames>
    <definedName name="activatedados.form2">IF(ISNUMBER(Eventograma_e_Quantitativos!$K1),Eventograma_e_Quantitativos!$K1&amp;"-"&amp;INDEX(Eventos,Eventograma_e_Quantitativos!$K1,2),"")</definedName>
    <definedName name="_xlnm.Print_Area" localSheetId="0">Eventograma_e_Quantitativos!$C$4:$S$59</definedName>
    <definedName name="artFiscal">[1]DADOS!$D$23</definedName>
    <definedName name="creaFiscal">[1]DADOS!$C$23</definedName>
    <definedName name="creaPLE">[1]DADOS!$C$20</definedName>
    <definedName name="Cronograma">[1]Cronograma!$B$39:$BB$44</definedName>
    <definedName name="Cronograma.MesesQuadro">COUNTA(OFFSET(Cronograma,0,0,,1))*4</definedName>
    <definedName name="Cronograma.NumPeríodos">MAX(Cronograma.Períodos)</definedName>
    <definedName name="Cronograma.Períodos">OFFSET([1]Cronograma!$E$33,1,0):OFFSET([1]Cronograma!$BB$39,-1,0)</definedName>
    <definedName name="CronoPrev">OFFSET([1]CronoPrev!$B$13,1,0):OFFSET([1]CronoPrev!$G$26,-1,0)</definedName>
    <definedName name="dataInicioObra">[1]DADOS!$H$13</definedName>
    <definedName name="deactivatedados.form1">IF(Eventograma_e_Quantitativos!B1="","",VALUE(LEFT(Eventograma_e_Quantitativos!B1,(FIND("-",Eventograma_e_Quantitativos!B1,1))-1)))</definedName>
    <definedName name="Detalhamento">OFFSET([1]Detalhamento!$A$16,1,0):OFFSET([1]Detalhamento!$A$55,-1,0)</definedName>
    <definedName name="Detalhamento.Imprimir">[1]Detalhamento!$E$2:OFFSET([1]Detalhamento!$K$58,0,MAX(TRUNC(numFrentes/6,0)+IF(MOD(numFrentes,6)&lt;&gt;0,1,0),1)*6)</definedName>
    <definedName name="Detalhamento.OpçãoServiços">[1]Detalhamento!$B$12</definedName>
    <definedName name="Detalhamento.OpçõesExibição">[1]Detalhamento!$B$6:$B$7</definedName>
    <definedName name="Detalhamento.OpçõesServiços">[1]Detalhamento!$B$9:$B$11</definedName>
    <definedName name="Eventograma_e_Quantitativos.Imprimir">Eventograma_e_Quantitativos!$C$4:OFFSET(Eventograma_e_Quantitativos!$M$59,0,MAX(TRUNC(numFrentes/6,0)+IF(MOD(numFrentes,6)&lt;&gt;0,1,0),1)*6)</definedName>
    <definedName name="Eventograma_e_Quantitativos.LinhaPadrão">Eventograma_e_Quantitativos!$1:$1</definedName>
    <definedName name="Eventos">OFFSET([1]DADOS!$A$33,1,0):OFFSET([1]DADOS!$C$39,-1,0)</definedName>
    <definedName name="EventosVariaveis">OFFSET([1]DADOS!$A$34,1,0):OFFSET([1]DADOS!$C$39,-1,0)</definedName>
    <definedName name="FaltaEvento">Eventograma_e_Quantitativos!$B$16</definedName>
    <definedName name="hoje">TODAY()</definedName>
    <definedName name="Import.Descrição">Eventograma_e_Quantitativos!$E$18:$E$50</definedName>
    <definedName name="Import.FrenteDeObra">Eventograma_e_Quantitativos!$N$15:$BK$15</definedName>
    <definedName name="Import.Item">OFFSET(Eventograma_e_Quantitativos!$D$17,1,0):OFFSET(Eventograma_e_Quantitativos!$D$51,-1,0)</definedName>
    <definedName name="Import.Município">[1]DADOS!$D$10</definedName>
    <definedName name="Import.numEventos">OFFSET(Eventograma_e_Quantitativos!$K$17,1,0):OFFSET(Eventograma_e_Quantitativos!$K$51,-1,0)</definedName>
    <definedName name="Import.PLE">OFFSET([1]PLE!$E$33,1,0):OFFSET([1]PLE!$BB$39,-1,0)</definedName>
    <definedName name="Import.PLQ">OFFSET(Eventograma_e_Quantitativos!$N$17,1,0):OFFSET(Eventograma_e_Quantitativos!$BK$51,-1,0)</definedName>
    <definedName name="Import.PreçoTotal">OFFSET(Eventograma_e_Quantitativos!$I$17,1,0):OFFSET(Eventograma_e_Quantitativos!$I$51,-1,0)</definedName>
    <definedName name="Import.Unidade">OFFSET(Eventograma_e_Quantitativos!$F$17,1,0):OFFSET(Eventograma_e_Quantitativos!$F$51,-1,0)</definedName>
    <definedName name="Item" localSheetId="0">Eventograma_e_Quantitativos!$D1</definedName>
    <definedName name="LForçamento">OFFSET(Eventograma_e_Quantitativos!$51:$51,-1,0)</definedName>
    <definedName name="LIorçamento">OFFSET(Eventograma_e_Quantitativos!$17:$17,1,0)</definedName>
    <definedName name="mais_um">OFFSET([1]Detalhamento!A1,-1,0)+1</definedName>
    <definedName name="mediçao">[1]PLE!$AX$28</definedName>
    <definedName name="Medições">[1]PLE!$B$39:$BB$46</definedName>
    <definedName name="Nível" localSheetId="0">Eventograma_e_Quantitativos!$C1</definedName>
    <definedName name="NumEvento" localSheetId="0">Eventograma_e_Quantitativos!$K1</definedName>
    <definedName name="numEventos">COUNT(OFFSET(Eventos,0,0,,1))</definedName>
    <definedName name="numFrentes">COUNTIF(Eventograma_e_Quantitativos!$N$15:$BK$15,"&lt;&gt;"&amp;"")</definedName>
    <definedName name="periodoMediçao">INDEX([1]Resumo_de_Acompanhamento!$C$14:$C$37,mediçao)</definedName>
    <definedName name="PLE">OFFSET([1]PLE!$E$33,1,0):OFFSET([1]PLE!$BB$39,-1,0)</definedName>
    <definedName name="PreçoServiçoPorFrente">OFFSET(Eventograma_e_Quantitativos!$BM$17,1,0):OFFSET(Eventograma_e_Quantitativos!$DJ$51,-1,0)</definedName>
    <definedName name="PreçoServiçosPorFrente.Executados">OFFSET(Eventograma_e_Quantitativos!$DM$17,1,0):OFFSET(Eventograma_e_Quantitativos!$FJ$51,-1,0)</definedName>
    <definedName name="PreçoTotal" localSheetId="0">Eventograma_e_Quantitativos!$I1</definedName>
    <definedName name="PreçoUnit" localSheetId="0">Eventograma_e_Quantitativos!$H1</definedName>
    <definedName name="respFiscal">[1]DADOS!$A$23</definedName>
    <definedName name="respPLE">[1]DADOS!$A$20</definedName>
    <definedName name="Resumo_de_Acompanhamento">OFFSET([1]Resumo_de_Acompanhamento!$B$13,1,0):OFFSET([1]Resumo_de_Acompanhamento!$M$38,-1,0)</definedName>
    <definedName name="SENHAGT" hidden="1">"eventosglobais"</definedName>
    <definedName name="TituloEventos">OFFSET([1]DADOS!$J$33,1,0):OFFSET([1]DADOS!$J$39,-1,0)</definedName>
    <definedName name="_xlnm.Print_Titles" localSheetId="0">Eventograma_e_Quantitativos!$C:$M,Eventograma_e_Quantitativos!$15:$17</definedName>
    <definedName name="TotalEventos">SUM(TotalPorEvento)</definedName>
    <definedName name="TotalPorEvento">Eventograma_e_Quantitativos!$I$51:OFFSET(Eventograma_e_Quantitativos!$I$56,-1,0)</definedName>
    <definedName name="últimaMedição">MAX(Import.PLE)</definedName>
    <definedName name="ValoresPorEvento">Eventograma_e_Quantitativos!$N$51:OFFSET(Eventograma_e_Quantitativos!$BK$56,-1,0)</definedName>
    <definedName name="ValoresPorEvento.LinhaPadrão">Eventograma_e_Quantitativos!$3:$3</definedName>
  </definedNames>
  <calcPr calcId="152511" calcMode="manual" fullCalcOn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F59" i="1" l="1"/>
  <c r="AZ59" i="1"/>
  <c r="AT59" i="1"/>
  <c r="AN59" i="1"/>
  <c r="AH59" i="1"/>
  <c r="AB59" i="1"/>
  <c r="V59" i="1"/>
  <c r="P59" i="1"/>
  <c r="BF58" i="1"/>
  <c r="AZ58" i="1"/>
  <c r="AT58" i="1"/>
  <c r="AN58" i="1"/>
  <c r="AH58" i="1"/>
  <c r="AB58" i="1"/>
  <c r="V58" i="1"/>
  <c r="P58" i="1"/>
  <c r="C57" i="1"/>
  <c r="BK55" i="1"/>
  <c r="BJ55" i="1"/>
  <c r="BI55" i="1"/>
  <c r="BH55" i="1"/>
  <c r="BG55" i="1"/>
  <c r="BF55" i="1"/>
  <c r="BE55" i="1"/>
  <c r="BD55" i="1"/>
  <c r="BC55" i="1"/>
  <c r="BB55" i="1"/>
  <c r="BA55" i="1"/>
  <c r="AZ55" i="1"/>
  <c r="AY55" i="1"/>
  <c r="AX55" i="1"/>
  <c r="AW55" i="1"/>
  <c r="AV55" i="1"/>
  <c r="AU55" i="1"/>
  <c r="AT55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H55" i="1"/>
  <c r="G55" i="1"/>
  <c r="B55" i="1"/>
  <c r="BK54" i="1"/>
  <c r="BJ54" i="1"/>
  <c r="BI54" i="1"/>
  <c r="BH54" i="1"/>
  <c r="BG54" i="1"/>
  <c r="BF54" i="1"/>
  <c r="BE54" i="1"/>
  <c r="BD54" i="1"/>
  <c r="BC54" i="1"/>
  <c r="BB54" i="1"/>
  <c r="BA54" i="1"/>
  <c r="AZ54" i="1"/>
  <c r="AY54" i="1"/>
  <c r="AX54" i="1"/>
  <c r="AW54" i="1"/>
  <c r="AV54" i="1"/>
  <c r="AU54" i="1"/>
  <c r="AT54" i="1"/>
  <c r="AS54" i="1"/>
  <c r="AR54" i="1"/>
  <c r="AQ54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G54" i="1"/>
  <c r="H54" i="1" s="1"/>
  <c r="B54" i="1"/>
  <c r="BK53" i="1"/>
  <c r="BJ53" i="1"/>
  <c r="BI53" i="1"/>
  <c r="BH53" i="1"/>
  <c r="BG53" i="1"/>
  <c r="BF53" i="1"/>
  <c r="BE53" i="1"/>
  <c r="BD53" i="1"/>
  <c r="BC53" i="1"/>
  <c r="BB53" i="1"/>
  <c r="BA53" i="1"/>
  <c r="AZ53" i="1"/>
  <c r="AY53" i="1"/>
  <c r="AX53" i="1"/>
  <c r="AW53" i="1"/>
  <c r="AV53" i="1"/>
  <c r="AU53" i="1"/>
  <c r="AT53" i="1"/>
  <c r="AS53" i="1"/>
  <c r="AR53" i="1"/>
  <c r="AQ53" i="1"/>
  <c r="AP53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H53" i="1"/>
  <c r="G53" i="1"/>
  <c r="B53" i="1"/>
  <c r="BK52" i="1"/>
  <c r="BJ52" i="1"/>
  <c r="BI52" i="1"/>
  <c r="BH52" i="1"/>
  <c r="BG52" i="1"/>
  <c r="BF52" i="1"/>
  <c r="BE52" i="1"/>
  <c r="BD52" i="1"/>
  <c r="BC52" i="1"/>
  <c r="BB52" i="1"/>
  <c r="BA52" i="1"/>
  <c r="AZ52" i="1"/>
  <c r="AY52" i="1"/>
  <c r="AX52" i="1"/>
  <c r="AW52" i="1"/>
  <c r="AV52" i="1"/>
  <c r="AU52" i="1"/>
  <c r="AT52" i="1"/>
  <c r="AS52" i="1"/>
  <c r="AR52" i="1"/>
  <c r="AQ52" i="1"/>
  <c r="AP52" i="1"/>
  <c r="AO52" i="1"/>
  <c r="AN52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G52" i="1"/>
  <c r="H52" i="1" s="1"/>
  <c r="B52" i="1"/>
  <c r="BK51" i="1"/>
  <c r="BJ51" i="1"/>
  <c r="BI51" i="1"/>
  <c r="BH51" i="1"/>
  <c r="BG51" i="1"/>
  <c r="BF51" i="1"/>
  <c r="BE51" i="1"/>
  <c r="BD51" i="1"/>
  <c r="BC51" i="1"/>
  <c r="BB51" i="1"/>
  <c r="BA51" i="1"/>
  <c r="AZ51" i="1"/>
  <c r="AY51" i="1"/>
  <c r="AX51" i="1"/>
  <c r="AW51" i="1"/>
  <c r="AV51" i="1"/>
  <c r="AU51" i="1"/>
  <c r="AT51" i="1"/>
  <c r="AS51" i="1"/>
  <c r="AR51" i="1"/>
  <c r="AQ51" i="1"/>
  <c r="AP51" i="1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K51" i="1"/>
  <c r="H51" i="1"/>
  <c r="G51" i="1"/>
  <c r="E51" i="1"/>
  <c r="B51" i="1"/>
  <c r="FJ50" i="1"/>
  <c r="FI50" i="1"/>
  <c r="FH50" i="1"/>
  <c r="FG50" i="1"/>
  <c r="FF50" i="1"/>
  <c r="FE50" i="1"/>
  <c r="FD50" i="1"/>
  <c r="FC50" i="1"/>
  <c r="FB50" i="1"/>
  <c r="FA50" i="1"/>
  <c r="EZ50" i="1"/>
  <c r="EY50" i="1"/>
  <c r="EX50" i="1"/>
  <c r="EW50" i="1"/>
  <c r="EV50" i="1"/>
  <c r="EU50" i="1"/>
  <c r="ET50" i="1"/>
  <c r="ES50" i="1"/>
  <c r="ER50" i="1"/>
  <c r="EQ50" i="1"/>
  <c r="EP50" i="1"/>
  <c r="EO50" i="1"/>
  <c r="EN50" i="1"/>
  <c r="EM50" i="1"/>
  <c r="EL50" i="1"/>
  <c r="EK50" i="1"/>
  <c r="EJ50" i="1"/>
  <c r="EI50" i="1"/>
  <c r="EH50" i="1"/>
  <c r="EG50" i="1"/>
  <c r="EF50" i="1"/>
  <c r="EE50" i="1"/>
  <c r="ED50" i="1"/>
  <c r="EC50" i="1"/>
  <c r="EB50" i="1"/>
  <c r="EA50" i="1"/>
  <c r="DZ50" i="1"/>
  <c r="DY50" i="1"/>
  <c r="DX50" i="1"/>
  <c r="DW50" i="1"/>
  <c r="DV50" i="1"/>
  <c r="DU50" i="1"/>
  <c r="DT50" i="1"/>
  <c r="DS50" i="1"/>
  <c r="DR50" i="1"/>
  <c r="DQ50" i="1"/>
  <c r="DP50" i="1"/>
  <c r="DO50" i="1"/>
  <c r="DN50" i="1"/>
  <c r="DL50" i="1" s="1"/>
  <c r="DM50" i="1"/>
  <c r="DK50" i="1"/>
  <c r="DJ50" i="1"/>
  <c r="DI50" i="1"/>
  <c r="DH50" i="1"/>
  <c r="DG50" i="1"/>
  <c r="DF50" i="1"/>
  <c r="DE50" i="1"/>
  <c r="DD50" i="1"/>
  <c r="DC50" i="1"/>
  <c r="DB50" i="1"/>
  <c r="DA50" i="1"/>
  <c r="CZ50" i="1"/>
  <c r="CY50" i="1"/>
  <c r="CX50" i="1"/>
  <c r="CW50" i="1"/>
  <c r="CV50" i="1"/>
  <c r="CU50" i="1"/>
  <c r="CT50" i="1"/>
  <c r="CS50" i="1"/>
  <c r="CR50" i="1"/>
  <c r="CQ50" i="1"/>
  <c r="CP50" i="1"/>
  <c r="CO50" i="1"/>
  <c r="CN50" i="1"/>
  <c r="CM50" i="1"/>
  <c r="CL50" i="1"/>
  <c r="CK50" i="1"/>
  <c r="CJ50" i="1"/>
  <c r="CI50" i="1"/>
  <c r="CH50" i="1"/>
  <c r="CG50" i="1"/>
  <c r="CF50" i="1"/>
  <c r="CE50" i="1"/>
  <c r="CD50" i="1"/>
  <c r="CC50" i="1"/>
  <c r="CB50" i="1"/>
  <c r="CA50" i="1"/>
  <c r="BZ50" i="1"/>
  <c r="BY50" i="1"/>
  <c r="BX50" i="1"/>
  <c r="BW50" i="1"/>
  <c r="BV50" i="1"/>
  <c r="BU50" i="1"/>
  <c r="BT50" i="1"/>
  <c r="BS50" i="1"/>
  <c r="L50" i="1"/>
  <c r="G50" i="1"/>
  <c r="H50" i="1" s="1"/>
  <c r="C50" i="1"/>
  <c r="B50" i="1"/>
  <c r="FJ49" i="1"/>
  <c r="FI49" i="1"/>
  <c r="FH49" i="1"/>
  <c r="FG49" i="1"/>
  <c r="FF49" i="1"/>
  <c r="FE49" i="1"/>
  <c r="FD49" i="1"/>
  <c r="FC49" i="1"/>
  <c r="FB49" i="1"/>
  <c r="FA49" i="1"/>
  <c r="EZ49" i="1"/>
  <c r="EY49" i="1"/>
  <c r="EX49" i="1"/>
  <c r="EW49" i="1"/>
  <c r="EV49" i="1"/>
  <c r="EU49" i="1"/>
  <c r="ET49" i="1"/>
  <c r="ES49" i="1"/>
  <c r="ER49" i="1"/>
  <c r="EQ49" i="1"/>
  <c r="EP49" i="1"/>
  <c r="EO49" i="1"/>
  <c r="EN49" i="1"/>
  <c r="EM49" i="1"/>
  <c r="EL49" i="1"/>
  <c r="EK49" i="1"/>
  <c r="EJ49" i="1"/>
  <c r="EI49" i="1"/>
  <c r="EH49" i="1"/>
  <c r="EG49" i="1"/>
  <c r="EF49" i="1"/>
  <c r="EE49" i="1"/>
  <c r="ED49" i="1"/>
  <c r="EC49" i="1"/>
  <c r="EB49" i="1"/>
  <c r="EA49" i="1"/>
  <c r="DZ49" i="1"/>
  <c r="DY49" i="1"/>
  <c r="DX49" i="1"/>
  <c r="DW49" i="1"/>
  <c r="DV49" i="1"/>
  <c r="DU49" i="1"/>
  <c r="DT49" i="1"/>
  <c r="DS49" i="1"/>
  <c r="DR49" i="1"/>
  <c r="DQ49" i="1"/>
  <c r="DP49" i="1"/>
  <c r="DO49" i="1"/>
  <c r="DN49" i="1"/>
  <c r="DM49" i="1"/>
  <c r="DL49" i="1" s="1"/>
  <c r="DK49" i="1"/>
  <c r="DJ49" i="1"/>
  <c r="DI49" i="1"/>
  <c r="DH49" i="1"/>
  <c r="DG49" i="1"/>
  <c r="DF49" i="1"/>
  <c r="DE49" i="1"/>
  <c r="DD49" i="1"/>
  <c r="DC49" i="1"/>
  <c r="DB49" i="1"/>
  <c r="DA49" i="1"/>
  <c r="CZ49" i="1"/>
  <c r="CY49" i="1"/>
  <c r="CX49" i="1"/>
  <c r="CW49" i="1"/>
  <c r="CV49" i="1"/>
  <c r="CU49" i="1"/>
  <c r="CT49" i="1"/>
  <c r="CS49" i="1"/>
  <c r="CR49" i="1"/>
  <c r="CQ49" i="1"/>
  <c r="CP49" i="1"/>
  <c r="CO49" i="1"/>
  <c r="CN49" i="1"/>
  <c r="CM49" i="1"/>
  <c r="CL49" i="1"/>
  <c r="CK49" i="1"/>
  <c r="CJ49" i="1"/>
  <c r="CI49" i="1"/>
  <c r="CH49" i="1"/>
  <c r="CG49" i="1"/>
  <c r="CF49" i="1"/>
  <c r="CE49" i="1"/>
  <c r="CD49" i="1"/>
  <c r="CC49" i="1"/>
  <c r="CB49" i="1"/>
  <c r="CA49" i="1"/>
  <c r="BZ49" i="1"/>
  <c r="BY49" i="1"/>
  <c r="BX49" i="1"/>
  <c r="BW49" i="1"/>
  <c r="BV49" i="1"/>
  <c r="BU49" i="1"/>
  <c r="BT49" i="1"/>
  <c r="BS49" i="1"/>
  <c r="BQ49" i="1"/>
  <c r="L49" i="1"/>
  <c r="C49" i="1"/>
  <c r="G49" i="1" s="1"/>
  <c r="H49" i="1" s="1"/>
  <c r="B49" i="1"/>
  <c r="FJ48" i="1"/>
  <c r="FI48" i="1"/>
  <c r="FH48" i="1"/>
  <c r="FG48" i="1"/>
  <c r="FF48" i="1"/>
  <c r="FE48" i="1"/>
  <c r="FD48" i="1"/>
  <c r="FC48" i="1"/>
  <c r="FB48" i="1"/>
  <c r="FA48" i="1"/>
  <c r="EZ48" i="1"/>
  <c r="EY48" i="1"/>
  <c r="EX48" i="1"/>
  <c r="EW48" i="1"/>
  <c r="EV48" i="1"/>
  <c r="EU48" i="1"/>
  <c r="ET48" i="1"/>
  <c r="ES48" i="1"/>
  <c r="ER48" i="1"/>
  <c r="EQ48" i="1"/>
  <c r="EP48" i="1"/>
  <c r="EO48" i="1"/>
  <c r="EN48" i="1"/>
  <c r="EM48" i="1"/>
  <c r="EL48" i="1"/>
  <c r="EK48" i="1"/>
  <c r="EJ48" i="1"/>
  <c r="EI48" i="1"/>
  <c r="EH48" i="1"/>
  <c r="EG48" i="1"/>
  <c r="EF48" i="1"/>
  <c r="EE48" i="1"/>
  <c r="ED48" i="1"/>
  <c r="EC48" i="1"/>
  <c r="EB48" i="1"/>
  <c r="EA48" i="1"/>
  <c r="DZ48" i="1"/>
  <c r="DY48" i="1"/>
  <c r="DX48" i="1"/>
  <c r="DW48" i="1"/>
  <c r="DV48" i="1"/>
  <c r="DU48" i="1"/>
  <c r="DT48" i="1"/>
  <c r="DS48" i="1"/>
  <c r="DR48" i="1"/>
  <c r="DQ48" i="1"/>
  <c r="DP48" i="1"/>
  <c r="DO48" i="1"/>
  <c r="DN48" i="1"/>
  <c r="DM48" i="1"/>
  <c r="DL48" i="1"/>
  <c r="DK48" i="1"/>
  <c r="DJ48" i="1"/>
  <c r="DI48" i="1"/>
  <c r="DH48" i="1"/>
  <c r="DG48" i="1"/>
  <c r="DF48" i="1"/>
  <c r="DE48" i="1"/>
  <c r="DD48" i="1"/>
  <c r="DC48" i="1"/>
  <c r="DB48" i="1"/>
  <c r="DA48" i="1"/>
  <c r="CZ48" i="1"/>
  <c r="CY48" i="1"/>
  <c r="CX48" i="1"/>
  <c r="CW48" i="1"/>
  <c r="CV48" i="1"/>
  <c r="CU48" i="1"/>
  <c r="CT48" i="1"/>
  <c r="CS48" i="1"/>
  <c r="CR48" i="1"/>
  <c r="CQ48" i="1"/>
  <c r="CP48" i="1"/>
  <c r="CO48" i="1"/>
  <c r="CN48" i="1"/>
  <c r="CM48" i="1"/>
  <c r="CL48" i="1"/>
  <c r="CK48" i="1"/>
  <c r="CJ48" i="1"/>
  <c r="CI48" i="1"/>
  <c r="CH48" i="1"/>
  <c r="CG48" i="1"/>
  <c r="CF48" i="1"/>
  <c r="CE48" i="1"/>
  <c r="CD48" i="1"/>
  <c r="CC48" i="1"/>
  <c r="CB48" i="1"/>
  <c r="CA48" i="1"/>
  <c r="BZ48" i="1"/>
  <c r="BY48" i="1"/>
  <c r="BX48" i="1"/>
  <c r="BW48" i="1"/>
  <c r="BV48" i="1"/>
  <c r="BU48" i="1"/>
  <c r="BT48" i="1"/>
  <c r="BS48" i="1"/>
  <c r="L48" i="1"/>
  <c r="G48" i="1"/>
  <c r="H48" i="1" s="1"/>
  <c r="C48" i="1"/>
  <c r="B48" i="1"/>
  <c r="FJ47" i="1"/>
  <c r="FI47" i="1"/>
  <c r="FH47" i="1"/>
  <c r="FG47" i="1"/>
  <c r="FF47" i="1"/>
  <c r="FE47" i="1"/>
  <c r="FD47" i="1"/>
  <c r="FC47" i="1"/>
  <c r="FB47" i="1"/>
  <c r="FA47" i="1"/>
  <c r="EZ47" i="1"/>
  <c r="EY47" i="1"/>
  <c r="EX47" i="1"/>
  <c r="EW47" i="1"/>
  <c r="EV47" i="1"/>
  <c r="EU47" i="1"/>
  <c r="ET47" i="1"/>
  <c r="ES47" i="1"/>
  <c r="ER47" i="1"/>
  <c r="EQ47" i="1"/>
  <c r="EP47" i="1"/>
  <c r="EO47" i="1"/>
  <c r="EN47" i="1"/>
  <c r="EM47" i="1"/>
  <c r="EL47" i="1"/>
  <c r="EK47" i="1"/>
  <c r="EJ47" i="1"/>
  <c r="EI47" i="1"/>
  <c r="EH47" i="1"/>
  <c r="EG47" i="1"/>
  <c r="EF47" i="1"/>
  <c r="EE47" i="1"/>
  <c r="ED47" i="1"/>
  <c r="EC47" i="1"/>
  <c r="EB47" i="1"/>
  <c r="EA47" i="1"/>
  <c r="DZ47" i="1"/>
  <c r="DY47" i="1"/>
  <c r="DX47" i="1"/>
  <c r="DW47" i="1"/>
  <c r="DV47" i="1"/>
  <c r="DU47" i="1"/>
  <c r="DT47" i="1"/>
  <c r="DS47" i="1"/>
  <c r="DR47" i="1"/>
  <c r="DQ47" i="1"/>
  <c r="DP47" i="1"/>
  <c r="DO47" i="1"/>
  <c r="DN47" i="1"/>
  <c r="DM47" i="1"/>
  <c r="DL47" i="1" s="1"/>
  <c r="DK47" i="1"/>
  <c r="DJ47" i="1"/>
  <c r="DI47" i="1"/>
  <c r="DH47" i="1"/>
  <c r="DG47" i="1"/>
  <c r="DF47" i="1"/>
  <c r="DE47" i="1"/>
  <c r="DD47" i="1"/>
  <c r="DC47" i="1"/>
  <c r="DB47" i="1"/>
  <c r="DA47" i="1"/>
  <c r="CZ47" i="1"/>
  <c r="CY47" i="1"/>
  <c r="CX47" i="1"/>
  <c r="CW47" i="1"/>
  <c r="CV47" i="1"/>
  <c r="CU47" i="1"/>
  <c r="CT47" i="1"/>
  <c r="CS47" i="1"/>
  <c r="CR47" i="1"/>
  <c r="CQ47" i="1"/>
  <c r="CP47" i="1"/>
  <c r="CO47" i="1"/>
  <c r="CN47" i="1"/>
  <c r="CM47" i="1"/>
  <c r="CL47" i="1"/>
  <c r="CK47" i="1"/>
  <c r="CJ47" i="1"/>
  <c r="CI47" i="1"/>
  <c r="CH47" i="1"/>
  <c r="CG47" i="1"/>
  <c r="CF47" i="1"/>
  <c r="CE47" i="1"/>
  <c r="CD47" i="1"/>
  <c r="CC47" i="1"/>
  <c r="CB47" i="1"/>
  <c r="CA47" i="1"/>
  <c r="BZ47" i="1"/>
  <c r="BY47" i="1"/>
  <c r="BX47" i="1"/>
  <c r="BW47" i="1"/>
  <c r="BV47" i="1"/>
  <c r="BU47" i="1"/>
  <c r="BT47" i="1"/>
  <c r="BS47" i="1"/>
  <c r="L47" i="1"/>
  <c r="C47" i="1"/>
  <c r="G47" i="1" s="1"/>
  <c r="H47" i="1" s="1"/>
  <c r="B47" i="1"/>
  <c r="FJ46" i="1"/>
  <c r="FI46" i="1"/>
  <c r="FH46" i="1"/>
  <c r="FG46" i="1"/>
  <c r="FF46" i="1"/>
  <c r="FE46" i="1"/>
  <c r="FD46" i="1"/>
  <c r="FC46" i="1"/>
  <c r="FB46" i="1"/>
  <c r="FA46" i="1"/>
  <c r="EZ46" i="1"/>
  <c r="EY46" i="1"/>
  <c r="EX46" i="1"/>
  <c r="EW46" i="1"/>
  <c r="EV46" i="1"/>
  <c r="EU46" i="1"/>
  <c r="ET46" i="1"/>
  <c r="ES46" i="1"/>
  <c r="ER46" i="1"/>
  <c r="EQ46" i="1"/>
  <c r="EP46" i="1"/>
  <c r="EO46" i="1"/>
  <c r="EN46" i="1"/>
  <c r="EM46" i="1"/>
  <c r="EL46" i="1"/>
  <c r="EK46" i="1"/>
  <c r="EJ46" i="1"/>
  <c r="EI46" i="1"/>
  <c r="EH46" i="1"/>
  <c r="EG46" i="1"/>
  <c r="EF46" i="1"/>
  <c r="EE46" i="1"/>
  <c r="ED46" i="1"/>
  <c r="EC46" i="1"/>
  <c r="EB46" i="1"/>
  <c r="EA46" i="1"/>
  <c r="DZ46" i="1"/>
  <c r="DY46" i="1"/>
  <c r="DX46" i="1"/>
  <c r="DW46" i="1"/>
  <c r="DV46" i="1"/>
  <c r="DU46" i="1"/>
  <c r="DT46" i="1"/>
  <c r="DS46" i="1"/>
  <c r="DR46" i="1"/>
  <c r="DQ46" i="1"/>
  <c r="DP46" i="1"/>
  <c r="DO46" i="1"/>
  <c r="DN46" i="1"/>
  <c r="DL46" i="1" s="1"/>
  <c r="DM46" i="1"/>
  <c r="DK46" i="1"/>
  <c r="DJ46" i="1"/>
  <c r="DI46" i="1"/>
  <c r="DH46" i="1"/>
  <c r="DG46" i="1"/>
  <c r="DF46" i="1"/>
  <c r="DE46" i="1"/>
  <c r="DD46" i="1"/>
  <c r="DC46" i="1"/>
  <c r="DB46" i="1"/>
  <c r="DA46" i="1"/>
  <c r="CZ46" i="1"/>
  <c r="CY46" i="1"/>
  <c r="CX46" i="1"/>
  <c r="CW46" i="1"/>
  <c r="CV46" i="1"/>
  <c r="CU46" i="1"/>
  <c r="CT46" i="1"/>
  <c r="CS46" i="1"/>
  <c r="CR46" i="1"/>
  <c r="CQ46" i="1"/>
  <c r="CP46" i="1"/>
  <c r="CO46" i="1"/>
  <c r="CN46" i="1"/>
  <c r="CM46" i="1"/>
  <c r="CL46" i="1"/>
  <c r="CK46" i="1"/>
  <c r="CJ46" i="1"/>
  <c r="CI46" i="1"/>
  <c r="CH46" i="1"/>
  <c r="CG46" i="1"/>
  <c r="CF46" i="1"/>
  <c r="CE46" i="1"/>
  <c r="CD46" i="1"/>
  <c r="CC46" i="1"/>
  <c r="CB46" i="1"/>
  <c r="CA46" i="1"/>
  <c r="BZ46" i="1"/>
  <c r="BY46" i="1"/>
  <c r="BX46" i="1"/>
  <c r="BW46" i="1"/>
  <c r="BV46" i="1"/>
  <c r="BU46" i="1"/>
  <c r="BT46" i="1"/>
  <c r="BS46" i="1"/>
  <c r="BN46" i="1"/>
  <c r="L46" i="1"/>
  <c r="G46" i="1"/>
  <c r="H46" i="1" s="1"/>
  <c r="BR46" i="1" s="1"/>
  <c r="C46" i="1"/>
  <c r="B46" i="1"/>
  <c r="DK45" i="1"/>
  <c r="DJ45" i="1"/>
  <c r="DI45" i="1"/>
  <c r="DH45" i="1"/>
  <c r="DG45" i="1"/>
  <c r="DF45" i="1"/>
  <c r="DE45" i="1"/>
  <c r="DD45" i="1"/>
  <c r="DC45" i="1"/>
  <c r="DB45" i="1"/>
  <c r="DA45" i="1"/>
  <c r="CZ45" i="1"/>
  <c r="CY45" i="1"/>
  <c r="CX45" i="1"/>
  <c r="CW45" i="1"/>
  <c r="CV45" i="1"/>
  <c r="CU45" i="1"/>
  <c r="CT45" i="1"/>
  <c r="CS45" i="1"/>
  <c r="CR45" i="1"/>
  <c r="CQ45" i="1"/>
  <c r="CP45" i="1"/>
  <c r="CO45" i="1"/>
  <c r="CN45" i="1"/>
  <c r="CM45" i="1"/>
  <c r="CL45" i="1"/>
  <c r="CK45" i="1"/>
  <c r="CJ45" i="1"/>
  <c r="CI45" i="1"/>
  <c r="CH45" i="1"/>
  <c r="CG45" i="1"/>
  <c r="CF45" i="1"/>
  <c r="CE45" i="1"/>
  <c r="CD45" i="1"/>
  <c r="CC45" i="1"/>
  <c r="CB45" i="1"/>
  <c r="CA45" i="1"/>
  <c r="BZ45" i="1"/>
  <c r="BY45" i="1"/>
  <c r="BX45" i="1"/>
  <c r="BW45" i="1"/>
  <c r="BV45" i="1"/>
  <c r="BU45" i="1"/>
  <c r="BT45" i="1"/>
  <c r="BS45" i="1"/>
  <c r="BM45" i="1"/>
  <c r="K45" i="1"/>
  <c r="G45" i="1"/>
  <c r="H45" i="1" s="1"/>
  <c r="BQ45" i="1" s="1"/>
  <c r="C45" i="1"/>
  <c r="B45" i="1"/>
  <c r="FJ44" i="1"/>
  <c r="FI44" i="1"/>
  <c r="FH44" i="1"/>
  <c r="FG44" i="1"/>
  <c r="FF44" i="1"/>
  <c r="FE44" i="1"/>
  <c r="FD44" i="1"/>
  <c r="FC44" i="1"/>
  <c r="FB44" i="1"/>
  <c r="FA44" i="1"/>
  <c r="EZ44" i="1"/>
  <c r="EY44" i="1"/>
  <c r="EX44" i="1"/>
  <c r="EW44" i="1"/>
  <c r="EV44" i="1"/>
  <c r="EU44" i="1"/>
  <c r="ET44" i="1"/>
  <c r="ES44" i="1"/>
  <c r="ER44" i="1"/>
  <c r="EQ44" i="1"/>
  <c r="EP44" i="1"/>
  <c r="EO44" i="1"/>
  <c r="EN44" i="1"/>
  <c r="EM44" i="1"/>
  <c r="EL44" i="1"/>
  <c r="EK44" i="1"/>
  <c r="EJ44" i="1"/>
  <c r="EI44" i="1"/>
  <c r="EH44" i="1"/>
  <c r="EG44" i="1"/>
  <c r="EF44" i="1"/>
  <c r="EE44" i="1"/>
  <c r="ED44" i="1"/>
  <c r="EC44" i="1"/>
  <c r="EB44" i="1"/>
  <c r="EA44" i="1"/>
  <c r="DZ44" i="1"/>
  <c r="DY44" i="1"/>
  <c r="DX44" i="1"/>
  <c r="DW44" i="1"/>
  <c r="DV44" i="1"/>
  <c r="DU44" i="1"/>
  <c r="DT44" i="1"/>
  <c r="DS44" i="1"/>
  <c r="DR44" i="1"/>
  <c r="DQ44" i="1"/>
  <c r="DP44" i="1"/>
  <c r="DO44" i="1"/>
  <c r="DN44" i="1"/>
  <c r="DM44" i="1"/>
  <c r="DL44" i="1" s="1"/>
  <c r="DK44" i="1"/>
  <c r="DJ44" i="1"/>
  <c r="DI44" i="1"/>
  <c r="DH44" i="1"/>
  <c r="DG44" i="1"/>
  <c r="DF44" i="1"/>
  <c r="DE44" i="1"/>
  <c r="DD44" i="1"/>
  <c r="DC44" i="1"/>
  <c r="DB44" i="1"/>
  <c r="DA44" i="1"/>
  <c r="CZ44" i="1"/>
  <c r="CY44" i="1"/>
  <c r="CX44" i="1"/>
  <c r="CW44" i="1"/>
  <c r="CV44" i="1"/>
  <c r="CU44" i="1"/>
  <c r="CT44" i="1"/>
  <c r="CS44" i="1"/>
  <c r="CR44" i="1"/>
  <c r="CQ44" i="1"/>
  <c r="CP44" i="1"/>
  <c r="CO44" i="1"/>
  <c r="CN44" i="1"/>
  <c r="CM44" i="1"/>
  <c r="CL44" i="1"/>
  <c r="CK44" i="1"/>
  <c r="CJ44" i="1"/>
  <c r="CI44" i="1"/>
  <c r="CH44" i="1"/>
  <c r="CG44" i="1"/>
  <c r="CF44" i="1"/>
  <c r="CE44" i="1"/>
  <c r="CD44" i="1"/>
  <c r="CC44" i="1"/>
  <c r="CB44" i="1"/>
  <c r="CA44" i="1"/>
  <c r="BZ44" i="1"/>
  <c r="BY44" i="1"/>
  <c r="BX44" i="1"/>
  <c r="BW44" i="1"/>
  <c r="BV44" i="1"/>
  <c r="BU44" i="1"/>
  <c r="BT44" i="1"/>
  <c r="BS44" i="1"/>
  <c r="BM44" i="1"/>
  <c r="L44" i="1"/>
  <c r="H44" i="1"/>
  <c r="BO44" i="1" s="1"/>
  <c r="C44" i="1"/>
  <c r="G44" i="1" s="1"/>
  <c r="B44" i="1"/>
  <c r="DK43" i="1"/>
  <c r="DJ43" i="1"/>
  <c r="DI43" i="1"/>
  <c r="DH43" i="1"/>
  <c r="DG43" i="1"/>
  <c r="DF43" i="1"/>
  <c r="DE43" i="1"/>
  <c r="DD43" i="1"/>
  <c r="DC43" i="1"/>
  <c r="DB43" i="1"/>
  <c r="DA43" i="1"/>
  <c r="CZ43" i="1"/>
  <c r="CY43" i="1"/>
  <c r="CX43" i="1"/>
  <c r="CW43" i="1"/>
  <c r="CV43" i="1"/>
  <c r="CU43" i="1"/>
  <c r="CT43" i="1"/>
  <c r="CS43" i="1"/>
  <c r="CR43" i="1"/>
  <c r="CQ43" i="1"/>
  <c r="CP43" i="1"/>
  <c r="CO43" i="1"/>
  <c r="CN43" i="1"/>
  <c r="CM43" i="1"/>
  <c r="CL43" i="1"/>
  <c r="CK43" i="1"/>
  <c r="CJ43" i="1"/>
  <c r="CI43" i="1"/>
  <c r="CH43" i="1"/>
  <c r="CG43" i="1"/>
  <c r="CF43" i="1"/>
  <c r="CE43" i="1"/>
  <c r="CD43" i="1"/>
  <c r="CC43" i="1"/>
  <c r="CB43" i="1"/>
  <c r="CA43" i="1"/>
  <c r="BZ43" i="1"/>
  <c r="BY43" i="1"/>
  <c r="BX43" i="1"/>
  <c r="BW43" i="1"/>
  <c r="BV43" i="1"/>
  <c r="BU43" i="1"/>
  <c r="BT43" i="1"/>
  <c r="BS43" i="1"/>
  <c r="H43" i="1"/>
  <c r="C43" i="1"/>
  <c r="G43" i="1" s="1"/>
  <c r="B43" i="1"/>
  <c r="DK42" i="1"/>
  <c r="DJ42" i="1"/>
  <c r="DI42" i="1"/>
  <c r="DH42" i="1"/>
  <c r="DG42" i="1"/>
  <c r="DF42" i="1"/>
  <c r="DE42" i="1"/>
  <c r="DD42" i="1"/>
  <c r="DC42" i="1"/>
  <c r="DB42" i="1"/>
  <c r="DA42" i="1"/>
  <c r="CZ42" i="1"/>
  <c r="CY42" i="1"/>
  <c r="CX42" i="1"/>
  <c r="CW42" i="1"/>
  <c r="CV42" i="1"/>
  <c r="CU42" i="1"/>
  <c r="CT42" i="1"/>
  <c r="CS42" i="1"/>
  <c r="CR42" i="1"/>
  <c r="CQ42" i="1"/>
  <c r="CP42" i="1"/>
  <c r="CO42" i="1"/>
  <c r="CN42" i="1"/>
  <c r="CM42" i="1"/>
  <c r="CL42" i="1"/>
  <c r="CK42" i="1"/>
  <c r="CJ42" i="1"/>
  <c r="CI42" i="1"/>
  <c r="CH42" i="1"/>
  <c r="CG42" i="1"/>
  <c r="CF42" i="1"/>
  <c r="CE42" i="1"/>
  <c r="CD42" i="1"/>
  <c r="CC42" i="1"/>
  <c r="CB42" i="1"/>
  <c r="CA42" i="1"/>
  <c r="BZ42" i="1"/>
  <c r="BY42" i="1"/>
  <c r="BX42" i="1"/>
  <c r="BW42" i="1"/>
  <c r="BV42" i="1"/>
  <c r="BU42" i="1"/>
  <c r="BT42" i="1"/>
  <c r="BS42" i="1"/>
  <c r="BR42" i="1"/>
  <c r="H42" i="1"/>
  <c r="C42" i="1"/>
  <c r="G42" i="1" s="1"/>
  <c r="B42" i="1"/>
  <c r="DK41" i="1"/>
  <c r="DJ41" i="1"/>
  <c r="DI41" i="1"/>
  <c r="DH41" i="1"/>
  <c r="DG41" i="1"/>
  <c r="DF41" i="1"/>
  <c r="DE41" i="1"/>
  <c r="DD41" i="1"/>
  <c r="DC41" i="1"/>
  <c r="DB41" i="1"/>
  <c r="DA41" i="1"/>
  <c r="CZ41" i="1"/>
  <c r="CY41" i="1"/>
  <c r="CX41" i="1"/>
  <c r="CW41" i="1"/>
  <c r="CV41" i="1"/>
  <c r="CU41" i="1"/>
  <c r="CT41" i="1"/>
  <c r="CS41" i="1"/>
  <c r="CR41" i="1"/>
  <c r="CQ41" i="1"/>
  <c r="CP41" i="1"/>
  <c r="CO41" i="1"/>
  <c r="CN41" i="1"/>
  <c r="CM41" i="1"/>
  <c r="CL41" i="1"/>
  <c r="CK41" i="1"/>
  <c r="CJ41" i="1"/>
  <c r="CI41" i="1"/>
  <c r="CH41" i="1"/>
  <c r="CG41" i="1"/>
  <c r="CF41" i="1"/>
  <c r="CE41" i="1"/>
  <c r="CD41" i="1"/>
  <c r="CC41" i="1"/>
  <c r="CB41" i="1"/>
  <c r="CA41" i="1"/>
  <c r="BZ41" i="1"/>
  <c r="BY41" i="1"/>
  <c r="BX41" i="1"/>
  <c r="BW41" i="1"/>
  <c r="BV41" i="1"/>
  <c r="BU41" i="1"/>
  <c r="BT41" i="1"/>
  <c r="BS41" i="1"/>
  <c r="BP41" i="1"/>
  <c r="C41" i="1"/>
  <c r="G41" i="1" s="1"/>
  <c r="H41" i="1" s="1"/>
  <c r="B41" i="1"/>
  <c r="DK40" i="1"/>
  <c r="DJ40" i="1"/>
  <c r="DI40" i="1"/>
  <c r="DH40" i="1"/>
  <c r="DG40" i="1"/>
  <c r="DF40" i="1"/>
  <c r="DE40" i="1"/>
  <c r="DD40" i="1"/>
  <c r="DC40" i="1"/>
  <c r="DB40" i="1"/>
  <c r="DA40" i="1"/>
  <c r="CZ40" i="1"/>
  <c r="CY40" i="1"/>
  <c r="CX40" i="1"/>
  <c r="CW40" i="1"/>
  <c r="CV40" i="1"/>
  <c r="CU40" i="1"/>
  <c r="CT40" i="1"/>
  <c r="CS40" i="1"/>
  <c r="CR40" i="1"/>
  <c r="CQ40" i="1"/>
  <c r="CP40" i="1"/>
  <c r="CO40" i="1"/>
  <c r="CN40" i="1"/>
  <c r="CM40" i="1"/>
  <c r="CL40" i="1"/>
  <c r="CK40" i="1"/>
  <c r="CJ40" i="1"/>
  <c r="CI40" i="1"/>
  <c r="CH40" i="1"/>
  <c r="CG40" i="1"/>
  <c r="CF40" i="1"/>
  <c r="CE40" i="1"/>
  <c r="CD40" i="1"/>
  <c r="CC40" i="1"/>
  <c r="CB40" i="1"/>
  <c r="CA40" i="1"/>
  <c r="BZ40" i="1"/>
  <c r="BY40" i="1"/>
  <c r="BX40" i="1"/>
  <c r="BW40" i="1"/>
  <c r="BV40" i="1"/>
  <c r="BU40" i="1"/>
  <c r="BT40" i="1"/>
  <c r="BS40" i="1"/>
  <c r="BP40" i="1"/>
  <c r="C40" i="1"/>
  <c r="G40" i="1" s="1"/>
  <c r="H40" i="1" s="1"/>
  <c r="B40" i="1"/>
  <c r="DK39" i="1"/>
  <c r="DJ39" i="1"/>
  <c r="DI39" i="1"/>
  <c r="DH39" i="1"/>
  <c r="DG39" i="1"/>
  <c r="DF39" i="1"/>
  <c r="DE39" i="1"/>
  <c r="DD39" i="1"/>
  <c r="DC39" i="1"/>
  <c r="DB39" i="1"/>
  <c r="DA39" i="1"/>
  <c r="CZ39" i="1"/>
  <c r="CY39" i="1"/>
  <c r="CX39" i="1"/>
  <c r="CW39" i="1"/>
  <c r="CV39" i="1"/>
  <c r="CU39" i="1"/>
  <c r="CT39" i="1"/>
  <c r="CS39" i="1"/>
  <c r="CR39" i="1"/>
  <c r="CQ39" i="1"/>
  <c r="CP39" i="1"/>
  <c r="CO39" i="1"/>
  <c r="CN39" i="1"/>
  <c r="CM39" i="1"/>
  <c r="CL39" i="1"/>
  <c r="CK39" i="1"/>
  <c r="CJ39" i="1"/>
  <c r="CI39" i="1"/>
  <c r="CH39" i="1"/>
  <c r="CG39" i="1"/>
  <c r="CF39" i="1"/>
  <c r="CE39" i="1"/>
  <c r="CD39" i="1"/>
  <c r="CC39" i="1"/>
  <c r="CB39" i="1"/>
  <c r="CA39" i="1"/>
  <c r="BZ39" i="1"/>
  <c r="BY39" i="1"/>
  <c r="BX39" i="1"/>
  <c r="BW39" i="1"/>
  <c r="BV39" i="1"/>
  <c r="BU39" i="1"/>
  <c r="BT39" i="1"/>
  <c r="BS39" i="1"/>
  <c r="C39" i="1"/>
  <c r="G39" i="1" s="1"/>
  <c r="H39" i="1" s="1"/>
  <c r="B39" i="1"/>
  <c r="DK38" i="1"/>
  <c r="DJ38" i="1"/>
  <c r="DI38" i="1"/>
  <c r="DH38" i="1"/>
  <c r="DG38" i="1"/>
  <c r="DF38" i="1"/>
  <c r="DE38" i="1"/>
  <c r="DD38" i="1"/>
  <c r="DC38" i="1"/>
  <c r="DB38" i="1"/>
  <c r="DA38" i="1"/>
  <c r="CZ38" i="1"/>
  <c r="CY38" i="1"/>
  <c r="CX38" i="1"/>
  <c r="CW38" i="1"/>
  <c r="CV38" i="1"/>
  <c r="CU38" i="1"/>
  <c r="CT38" i="1"/>
  <c r="CS38" i="1"/>
  <c r="CR38" i="1"/>
  <c r="CQ38" i="1"/>
  <c r="CP38" i="1"/>
  <c r="CO38" i="1"/>
  <c r="CN38" i="1"/>
  <c r="CM38" i="1"/>
  <c r="CL38" i="1"/>
  <c r="CK38" i="1"/>
  <c r="CJ38" i="1"/>
  <c r="CI38" i="1"/>
  <c r="CH38" i="1"/>
  <c r="CG38" i="1"/>
  <c r="CF38" i="1"/>
  <c r="CE38" i="1"/>
  <c r="CD38" i="1"/>
  <c r="CC38" i="1"/>
  <c r="CB38" i="1"/>
  <c r="CA38" i="1"/>
  <c r="BZ38" i="1"/>
  <c r="BY38" i="1"/>
  <c r="BX38" i="1"/>
  <c r="BW38" i="1"/>
  <c r="BV38" i="1"/>
  <c r="BU38" i="1"/>
  <c r="BT38" i="1"/>
  <c r="BS38" i="1"/>
  <c r="C38" i="1"/>
  <c r="G38" i="1" s="1"/>
  <c r="H38" i="1" s="1"/>
  <c r="BP38" i="1" s="1"/>
  <c r="B38" i="1"/>
  <c r="DK37" i="1"/>
  <c r="DJ37" i="1"/>
  <c r="DI37" i="1"/>
  <c r="DH37" i="1"/>
  <c r="DG37" i="1"/>
  <c r="DF37" i="1"/>
  <c r="DE37" i="1"/>
  <c r="DD37" i="1"/>
  <c r="DC37" i="1"/>
  <c r="DB37" i="1"/>
  <c r="DA37" i="1"/>
  <c r="CZ37" i="1"/>
  <c r="CY37" i="1"/>
  <c r="CX37" i="1"/>
  <c r="CW37" i="1"/>
  <c r="CV37" i="1"/>
  <c r="CU37" i="1"/>
  <c r="CT37" i="1"/>
  <c r="CS37" i="1"/>
  <c r="CR37" i="1"/>
  <c r="CQ37" i="1"/>
  <c r="CP37" i="1"/>
  <c r="CO37" i="1"/>
  <c r="CN37" i="1"/>
  <c r="CM37" i="1"/>
  <c r="CL37" i="1"/>
  <c r="CK37" i="1"/>
  <c r="CJ37" i="1"/>
  <c r="CI37" i="1"/>
  <c r="CH37" i="1"/>
  <c r="CG37" i="1"/>
  <c r="CF37" i="1"/>
  <c r="CE37" i="1"/>
  <c r="CD37" i="1"/>
  <c r="CC37" i="1"/>
  <c r="CB37" i="1"/>
  <c r="CA37" i="1"/>
  <c r="BZ37" i="1"/>
  <c r="BY37" i="1"/>
  <c r="BX37" i="1"/>
  <c r="BW37" i="1"/>
  <c r="BV37" i="1"/>
  <c r="BU37" i="1"/>
  <c r="BT37" i="1"/>
  <c r="BS37" i="1"/>
  <c r="O37" i="1"/>
  <c r="G37" i="1" s="1"/>
  <c r="H37" i="1" s="1"/>
  <c r="C37" i="1"/>
  <c r="B37" i="1"/>
  <c r="DK36" i="1"/>
  <c r="DJ36" i="1"/>
  <c r="DI36" i="1"/>
  <c r="DH36" i="1"/>
  <c r="DG36" i="1"/>
  <c r="DF36" i="1"/>
  <c r="DE36" i="1"/>
  <c r="DD36" i="1"/>
  <c r="DC36" i="1"/>
  <c r="DB36" i="1"/>
  <c r="DA36" i="1"/>
  <c r="CZ36" i="1"/>
  <c r="CY36" i="1"/>
  <c r="CX36" i="1"/>
  <c r="CW36" i="1"/>
  <c r="CV36" i="1"/>
  <c r="CU36" i="1"/>
  <c r="CT36" i="1"/>
  <c r="CS36" i="1"/>
  <c r="CR36" i="1"/>
  <c r="CQ36" i="1"/>
  <c r="CP36" i="1"/>
  <c r="CO36" i="1"/>
  <c r="CN36" i="1"/>
  <c r="CM36" i="1"/>
  <c r="CL36" i="1"/>
  <c r="CK36" i="1"/>
  <c r="CJ36" i="1"/>
  <c r="CI36" i="1"/>
  <c r="CH36" i="1"/>
  <c r="CG36" i="1"/>
  <c r="CF36" i="1"/>
  <c r="CE36" i="1"/>
  <c r="CD36" i="1"/>
  <c r="CC36" i="1"/>
  <c r="CB36" i="1"/>
  <c r="CA36" i="1"/>
  <c r="BZ36" i="1"/>
  <c r="BY36" i="1"/>
  <c r="BX36" i="1"/>
  <c r="BW36" i="1"/>
  <c r="BV36" i="1"/>
  <c r="BU36" i="1"/>
  <c r="BT36" i="1"/>
  <c r="BS36" i="1"/>
  <c r="G36" i="1"/>
  <c r="H36" i="1" s="1"/>
  <c r="C36" i="1"/>
  <c r="B36" i="1"/>
  <c r="DK35" i="1"/>
  <c r="DJ35" i="1"/>
  <c r="DI35" i="1"/>
  <c r="DH35" i="1"/>
  <c r="DG35" i="1"/>
  <c r="DF35" i="1"/>
  <c r="DE35" i="1"/>
  <c r="DD35" i="1"/>
  <c r="DC35" i="1"/>
  <c r="DB35" i="1"/>
  <c r="DA35" i="1"/>
  <c r="CZ35" i="1"/>
  <c r="CY35" i="1"/>
  <c r="CX35" i="1"/>
  <c r="CW35" i="1"/>
  <c r="CV35" i="1"/>
  <c r="CU35" i="1"/>
  <c r="CT35" i="1"/>
  <c r="CS35" i="1"/>
  <c r="CR35" i="1"/>
  <c r="CQ35" i="1"/>
  <c r="CP35" i="1"/>
  <c r="CO35" i="1"/>
  <c r="CN35" i="1"/>
  <c r="CM35" i="1"/>
  <c r="CL35" i="1"/>
  <c r="CK35" i="1"/>
  <c r="CJ35" i="1"/>
  <c r="CI35" i="1"/>
  <c r="CH35" i="1"/>
  <c r="CG35" i="1"/>
  <c r="CF35" i="1"/>
  <c r="CE35" i="1"/>
  <c r="CD35" i="1"/>
  <c r="CC35" i="1"/>
  <c r="CB35" i="1"/>
  <c r="CA35" i="1"/>
  <c r="BZ35" i="1"/>
  <c r="BY35" i="1"/>
  <c r="BX35" i="1"/>
  <c r="BW35" i="1"/>
  <c r="BV35" i="1"/>
  <c r="BU35" i="1"/>
  <c r="BT35" i="1"/>
  <c r="BS35" i="1"/>
  <c r="BO35" i="1"/>
  <c r="G35" i="1"/>
  <c r="H35" i="1" s="1"/>
  <c r="C35" i="1"/>
  <c r="B35" i="1"/>
  <c r="BM35" i="1" s="1"/>
  <c r="FJ34" i="1"/>
  <c r="FI34" i="1"/>
  <c r="FH34" i="1"/>
  <c r="FG34" i="1"/>
  <c r="FF34" i="1"/>
  <c r="FE34" i="1"/>
  <c r="FD34" i="1"/>
  <c r="FC34" i="1"/>
  <c r="FB34" i="1"/>
  <c r="FA34" i="1"/>
  <c r="EZ34" i="1"/>
  <c r="EY34" i="1"/>
  <c r="EX34" i="1"/>
  <c r="EW34" i="1"/>
  <c r="EV34" i="1"/>
  <c r="EU34" i="1"/>
  <c r="ET34" i="1"/>
  <c r="ES34" i="1"/>
  <c r="ER34" i="1"/>
  <c r="EQ34" i="1"/>
  <c r="EP34" i="1"/>
  <c r="EO34" i="1"/>
  <c r="EN34" i="1"/>
  <c r="EM34" i="1"/>
  <c r="EL34" i="1"/>
  <c r="EK34" i="1"/>
  <c r="EJ34" i="1"/>
  <c r="EI34" i="1"/>
  <c r="EH34" i="1"/>
  <c r="EG34" i="1"/>
  <c r="EF34" i="1"/>
  <c r="EE34" i="1"/>
  <c r="ED34" i="1"/>
  <c r="EC34" i="1"/>
  <c r="EB34" i="1"/>
  <c r="EA34" i="1"/>
  <c r="DZ34" i="1"/>
  <c r="DY34" i="1"/>
  <c r="DX34" i="1"/>
  <c r="DW34" i="1"/>
  <c r="DV34" i="1"/>
  <c r="DU34" i="1"/>
  <c r="DT34" i="1"/>
  <c r="DS34" i="1"/>
  <c r="DR34" i="1"/>
  <c r="DQ34" i="1"/>
  <c r="DP34" i="1"/>
  <c r="DO34" i="1"/>
  <c r="DN34" i="1"/>
  <c r="DM34" i="1"/>
  <c r="DK34" i="1"/>
  <c r="DJ34" i="1"/>
  <c r="DI34" i="1"/>
  <c r="DH34" i="1"/>
  <c r="DG34" i="1"/>
  <c r="DF34" i="1"/>
  <c r="DE34" i="1"/>
  <c r="DD34" i="1"/>
  <c r="DC34" i="1"/>
  <c r="DB34" i="1"/>
  <c r="DA34" i="1"/>
  <c r="CZ34" i="1"/>
  <c r="CY34" i="1"/>
  <c r="CX34" i="1"/>
  <c r="CW34" i="1"/>
  <c r="CV34" i="1"/>
  <c r="CU34" i="1"/>
  <c r="CT34" i="1"/>
  <c r="CS34" i="1"/>
  <c r="CR34" i="1"/>
  <c r="CQ34" i="1"/>
  <c r="CP34" i="1"/>
  <c r="CO34" i="1"/>
  <c r="CN34" i="1"/>
  <c r="CM34" i="1"/>
  <c r="CL34" i="1"/>
  <c r="CK34" i="1"/>
  <c r="CJ34" i="1"/>
  <c r="CI34" i="1"/>
  <c r="CH34" i="1"/>
  <c r="CG34" i="1"/>
  <c r="CF34" i="1"/>
  <c r="CE34" i="1"/>
  <c r="CD34" i="1"/>
  <c r="CC34" i="1"/>
  <c r="CB34" i="1"/>
  <c r="CA34" i="1"/>
  <c r="BZ34" i="1"/>
  <c r="BY34" i="1"/>
  <c r="BX34" i="1"/>
  <c r="BW34" i="1"/>
  <c r="BV34" i="1"/>
  <c r="BU34" i="1"/>
  <c r="BT34" i="1"/>
  <c r="BS34" i="1"/>
  <c r="L34" i="1"/>
  <c r="C34" i="1"/>
  <c r="G34" i="1" s="1"/>
  <c r="H34" i="1" s="1"/>
  <c r="B34" i="1"/>
  <c r="DK33" i="1"/>
  <c r="DJ33" i="1"/>
  <c r="DI33" i="1"/>
  <c r="DH33" i="1"/>
  <c r="DG33" i="1"/>
  <c r="DF33" i="1"/>
  <c r="DE33" i="1"/>
  <c r="DD33" i="1"/>
  <c r="DC33" i="1"/>
  <c r="DB33" i="1"/>
  <c r="DA33" i="1"/>
  <c r="CZ33" i="1"/>
  <c r="CY33" i="1"/>
  <c r="CX33" i="1"/>
  <c r="CW33" i="1"/>
  <c r="CV33" i="1"/>
  <c r="CU33" i="1"/>
  <c r="CT33" i="1"/>
  <c r="CS33" i="1"/>
  <c r="CR33" i="1"/>
  <c r="CQ33" i="1"/>
  <c r="CP33" i="1"/>
  <c r="CO33" i="1"/>
  <c r="CN33" i="1"/>
  <c r="CM33" i="1"/>
  <c r="CL33" i="1"/>
  <c r="CK33" i="1"/>
  <c r="CJ33" i="1"/>
  <c r="CI33" i="1"/>
  <c r="CH33" i="1"/>
  <c r="CG33" i="1"/>
  <c r="CF33" i="1"/>
  <c r="CE33" i="1"/>
  <c r="CD33" i="1"/>
  <c r="CC33" i="1"/>
  <c r="CB33" i="1"/>
  <c r="CA33" i="1"/>
  <c r="BZ33" i="1"/>
  <c r="BY33" i="1"/>
  <c r="BX33" i="1"/>
  <c r="BW33" i="1"/>
  <c r="BV33" i="1"/>
  <c r="BU33" i="1"/>
  <c r="BT33" i="1"/>
  <c r="BS33" i="1"/>
  <c r="C33" i="1"/>
  <c r="G33" i="1" s="1"/>
  <c r="H33" i="1" s="1"/>
  <c r="B33" i="1"/>
  <c r="FJ32" i="1"/>
  <c r="FI32" i="1"/>
  <c r="FH32" i="1"/>
  <c r="FG32" i="1"/>
  <c r="FF32" i="1"/>
  <c r="FE32" i="1"/>
  <c r="FD32" i="1"/>
  <c r="FC32" i="1"/>
  <c r="FB32" i="1"/>
  <c r="FA32" i="1"/>
  <c r="EZ32" i="1"/>
  <c r="EY32" i="1"/>
  <c r="EX32" i="1"/>
  <c r="EW32" i="1"/>
  <c r="EV32" i="1"/>
  <c r="EU32" i="1"/>
  <c r="ET32" i="1"/>
  <c r="ES32" i="1"/>
  <c r="ER32" i="1"/>
  <c r="EQ32" i="1"/>
  <c r="EP32" i="1"/>
  <c r="EO32" i="1"/>
  <c r="EN32" i="1"/>
  <c r="EM32" i="1"/>
  <c r="EL32" i="1"/>
  <c r="EK32" i="1"/>
  <c r="EJ32" i="1"/>
  <c r="EI32" i="1"/>
  <c r="EH32" i="1"/>
  <c r="EG32" i="1"/>
  <c r="EF32" i="1"/>
  <c r="EE32" i="1"/>
  <c r="ED32" i="1"/>
  <c r="EC32" i="1"/>
  <c r="EB32" i="1"/>
  <c r="EA32" i="1"/>
  <c r="DZ32" i="1"/>
  <c r="DY32" i="1"/>
  <c r="DX32" i="1"/>
  <c r="DW32" i="1"/>
  <c r="DV32" i="1"/>
  <c r="DU32" i="1"/>
  <c r="DT32" i="1"/>
  <c r="DS32" i="1"/>
  <c r="DR32" i="1"/>
  <c r="DQ32" i="1"/>
  <c r="DP32" i="1"/>
  <c r="DO32" i="1"/>
  <c r="DN32" i="1"/>
  <c r="DL32" i="1" s="1"/>
  <c r="DM32" i="1"/>
  <c r="DK32" i="1"/>
  <c r="DJ32" i="1"/>
  <c r="DI32" i="1"/>
  <c r="DH32" i="1"/>
  <c r="DG32" i="1"/>
  <c r="DF32" i="1"/>
  <c r="DE32" i="1"/>
  <c r="DD32" i="1"/>
  <c r="DC32" i="1"/>
  <c r="DB32" i="1"/>
  <c r="DA32" i="1"/>
  <c r="CZ32" i="1"/>
  <c r="CY32" i="1"/>
  <c r="CX32" i="1"/>
  <c r="CW32" i="1"/>
  <c r="CV32" i="1"/>
  <c r="CU32" i="1"/>
  <c r="CT32" i="1"/>
  <c r="CS32" i="1"/>
  <c r="CR32" i="1"/>
  <c r="CQ32" i="1"/>
  <c r="CP32" i="1"/>
  <c r="CO32" i="1"/>
  <c r="CN32" i="1"/>
  <c r="CM32" i="1"/>
  <c r="CL32" i="1"/>
  <c r="CK32" i="1"/>
  <c r="CJ32" i="1"/>
  <c r="CI32" i="1"/>
  <c r="CH32" i="1"/>
  <c r="CG32" i="1"/>
  <c r="CF32" i="1"/>
  <c r="CE32" i="1"/>
  <c r="CD32" i="1"/>
  <c r="CC32" i="1"/>
  <c r="CB32" i="1"/>
  <c r="CA32" i="1"/>
  <c r="BZ32" i="1"/>
  <c r="BY32" i="1"/>
  <c r="BX32" i="1"/>
  <c r="BW32" i="1"/>
  <c r="BV32" i="1"/>
  <c r="BU32" i="1"/>
  <c r="BT32" i="1"/>
  <c r="BS32" i="1"/>
  <c r="L32" i="1"/>
  <c r="G32" i="1"/>
  <c r="H32" i="1" s="1"/>
  <c r="C32" i="1"/>
  <c r="B32" i="1"/>
  <c r="DK31" i="1"/>
  <c r="DJ31" i="1"/>
  <c r="DI31" i="1"/>
  <c r="DH31" i="1"/>
  <c r="DG31" i="1"/>
  <c r="DF31" i="1"/>
  <c r="DE31" i="1"/>
  <c r="DD31" i="1"/>
  <c r="DC31" i="1"/>
  <c r="DB31" i="1"/>
  <c r="DA31" i="1"/>
  <c r="CZ31" i="1"/>
  <c r="CY31" i="1"/>
  <c r="CX31" i="1"/>
  <c r="CW31" i="1"/>
  <c r="CV31" i="1"/>
  <c r="CU31" i="1"/>
  <c r="CT31" i="1"/>
  <c r="CS31" i="1"/>
  <c r="CR31" i="1"/>
  <c r="CQ31" i="1"/>
  <c r="CP31" i="1"/>
  <c r="CO31" i="1"/>
  <c r="CN31" i="1"/>
  <c r="CM31" i="1"/>
  <c r="CL31" i="1"/>
  <c r="CK31" i="1"/>
  <c r="CJ31" i="1"/>
  <c r="CI31" i="1"/>
  <c r="CH31" i="1"/>
  <c r="CG31" i="1"/>
  <c r="CF31" i="1"/>
  <c r="CE31" i="1"/>
  <c r="CD31" i="1"/>
  <c r="CC31" i="1"/>
  <c r="CB31" i="1"/>
  <c r="CA31" i="1"/>
  <c r="BZ31" i="1"/>
  <c r="BY31" i="1"/>
  <c r="BX31" i="1"/>
  <c r="BW31" i="1"/>
  <c r="BV31" i="1"/>
  <c r="BU31" i="1"/>
  <c r="BT31" i="1"/>
  <c r="BS31" i="1"/>
  <c r="BO31" i="1"/>
  <c r="G31" i="1"/>
  <c r="H31" i="1" s="1"/>
  <c r="C31" i="1"/>
  <c r="B31" i="1"/>
  <c r="BM31" i="1" s="1"/>
  <c r="DK30" i="1"/>
  <c r="DJ30" i="1"/>
  <c r="DI30" i="1"/>
  <c r="DH30" i="1"/>
  <c r="DG30" i="1"/>
  <c r="DF30" i="1"/>
  <c r="DE30" i="1"/>
  <c r="DD30" i="1"/>
  <c r="DC30" i="1"/>
  <c r="DB30" i="1"/>
  <c r="DA30" i="1"/>
  <c r="CZ30" i="1"/>
  <c r="CY30" i="1"/>
  <c r="CX30" i="1"/>
  <c r="CW30" i="1"/>
  <c r="CV30" i="1"/>
  <c r="CU30" i="1"/>
  <c r="CT30" i="1"/>
  <c r="CS30" i="1"/>
  <c r="CR30" i="1"/>
  <c r="CQ30" i="1"/>
  <c r="CP30" i="1"/>
  <c r="CO30" i="1"/>
  <c r="CN30" i="1"/>
  <c r="CM30" i="1"/>
  <c r="CL30" i="1"/>
  <c r="CK30" i="1"/>
  <c r="CJ30" i="1"/>
  <c r="CI30" i="1"/>
  <c r="CH30" i="1"/>
  <c r="CG30" i="1"/>
  <c r="CF30" i="1"/>
  <c r="CE30" i="1"/>
  <c r="CD30" i="1"/>
  <c r="CC30" i="1"/>
  <c r="CB30" i="1"/>
  <c r="CA30" i="1"/>
  <c r="BZ30" i="1"/>
  <c r="BY30" i="1"/>
  <c r="BX30" i="1"/>
  <c r="BW30" i="1"/>
  <c r="BV30" i="1"/>
  <c r="BU30" i="1"/>
  <c r="BT30" i="1"/>
  <c r="BS30" i="1"/>
  <c r="BM30" i="1"/>
  <c r="G30" i="1"/>
  <c r="H30" i="1" s="1"/>
  <c r="BO30" i="1" s="1"/>
  <c r="C30" i="1"/>
  <c r="B30" i="1"/>
  <c r="DK29" i="1"/>
  <c r="DJ29" i="1"/>
  <c r="DI29" i="1"/>
  <c r="DH29" i="1"/>
  <c r="DG29" i="1"/>
  <c r="DF29" i="1"/>
  <c r="DE29" i="1"/>
  <c r="DD29" i="1"/>
  <c r="DC29" i="1"/>
  <c r="DB29" i="1"/>
  <c r="DA29" i="1"/>
  <c r="CZ29" i="1"/>
  <c r="CY29" i="1"/>
  <c r="CX29" i="1"/>
  <c r="CW29" i="1"/>
  <c r="CV29" i="1"/>
  <c r="CU29" i="1"/>
  <c r="CT29" i="1"/>
  <c r="CS29" i="1"/>
  <c r="CR29" i="1"/>
  <c r="CQ29" i="1"/>
  <c r="CP29" i="1"/>
  <c r="CO29" i="1"/>
  <c r="CN29" i="1"/>
  <c r="CM29" i="1"/>
  <c r="CL29" i="1"/>
  <c r="CK29" i="1"/>
  <c r="CJ29" i="1"/>
  <c r="CI29" i="1"/>
  <c r="CH29" i="1"/>
  <c r="CG29" i="1"/>
  <c r="CF29" i="1"/>
  <c r="CE29" i="1"/>
  <c r="CD29" i="1"/>
  <c r="CC29" i="1"/>
  <c r="CB29" i="1"/>
  <c r="CA29" i="1"/>
  <c r="BZ29" i="1"/>
  <c r="BY29" i="1"/>
  <c r="BX29" i="1"/>
  <c r="BW29" i="1"/>
  <c r="BV29" i="1"/>
  <c r="BU29" i="1"/>
  <c r="BT29" i="1"/>
  <c r="BS29" i="1"/>
  <c r="H29" i="1"/>
  <c r="C29" i="1"/>
  <c r="G29" i="1" s="1"/>
  <c r="B29" i="1"/>
  <c r="DK28" i="1"/>
  <c r="DJ28" i="1"/>
  <c r="DI28" i="1"/>
  <c r="DH28" i="1"/>
  <c r="DG28" i="1"/>
  <c r="DF28" i="1"/>
  <c r="DE28" i="1"/>
  <c r="DD28" i="1"/>
  <c r="DC28" i="1"/>
  <c r="DB28" i="1"/>
  <c r="DA28" i="1"/>
  <c r="CZ28" i="1"/>
  <c r="CY28" i="1"/>
  <c r="CX28" i="1"/>
  <c r="CW28" i="1"/>
  <c r="CV28" i="1"/>
  <c r="CU28" i="1"/>
  <c r="CT28" i="1"/>
  <c r="CS28" i="1"/>
  <c r="CR28" i="1"/>
  <c r="CQ28" i="1"/>
  <c r="CP28" i="1"/>
  <c r="CO28" i="1"/>
  <c r="CN28" i="1"/>
  <c r="CM28" i="1"/>
  <c r="CL28" i="1"/>
  <c r="CK28" i="1"/>
  <c r="CJ28" i="1"/>
  <c r="CI28" i="1"/>
  <c r="CH28" i="1"/>
  <c r="CG28" i="1"/>
  <c r="CF28" i="1"/>
  <c r="CE28" i="1"/>
  <c r="CD28" i="1"/>
  <c r="CC28" i="1"/>
  <c r="CB28" i="1"/>
  <c r="CA28" i="1"/>
  <c r="BZ28" i="1"/>
  <c r="BY28" i="1"/>
  <c r="BX28" i="1"/>
  <c r="BW28" i="1"/>
  <c r="BV28" i="1"/>
  <c r="BU28" i="1"/>
  <c r="BT28" i="1"/>
  <c r="BS28" i="1"/>
  <c r="C28" i="1"/>
  <c r="G28" i="1" s="1"/>
  <c r="H28" i="1" s="1"/>
  <c r="B28" i="1"/>
  <c r="DK27" i="1"/>
  <c r="DJ27" i="1"/>
  <c r="DI27" i="1"/>
  <c r="DH27" i="1"/>
  <c r="DG27" i="1"/>
  <c r="DF27" i="1"/>
  <c r="DE27" i="1"/>
  <c r="DD27" i="1"/>
  <c r="DC27" i="1"/>
  <c r="DB27" i="1"/>
  <c r="DA27" i="1"/>
  <c r="CZ27" i="1"/>
  <c r="CY27" i="1"/>
  <c r="CX27" i="1"/>
  <c r="CW27" i="1"/>
  <c r="CV27" i="1"/>
  <c r="CU27" i="1"/>
  <c r="CT27" i="1"/>
  <c r="CS27" i="1"/>
  <c r="CR27" i="1"/>
  <c r="CQ27" i="1"/>
  <c r="CP27" i="1"/>
  <c r="CO27" i="1"/>
  <c r="CN27" i="1"/>
  <c r="CM27" i="1"/>
  <c r="CL27" i="1"/>
  <c r="CK27" i="1"/>
  <c r="CJ27" i="1"/>
  <c r="CI27" i="1"/>
  <c r="CH27" i="1"/>
  <c r="CG27" i="1"/>
  <c r="CF27" i="1"/>
  <c r="CE27" i="1"/>
  <c r="CD27" i="1"/>
  <c r="CC27" i="1"/>
  <c r="CB27" i="1"/>
  <c r="CA27" i="1"/>
  <c r="BZ27" i="1"/>
  <c r="BY27" i="1"/>
  <c r="BX27" i="1"/>
  <c r="BW27" i="1"/>
  <c r="BV27" i="1"/>
  <c r="BU27" i="1"/>
  <c r="BT27" i="1"/>
  <c r="BS27" i="1"/>
  <c r="C27" i="1"/>
  <c r="G27" i="1" s="1"/>
  <c r="H27" i="1" s="1"/>
  <c r="B27" i="1"/>
  <c r="DK26" i="1"/>
  <c r="DJ26" i="1"/>
  <c r="DI26" i="1"/>
  <c r="DH26" i="1"/>
  <c r="DG26" i="1"/>
  <c r="DF26" i="1"/>
  <c r="DE26" i="1"/>
  <c r="DD26" i="1"/>
  <c r="DC26" i="1"/>
  <c r="DB26" i="1"/>
  <c r="DA26" i="1"/>
  <c r="CZ26" i="1"/>
  <c r="CY26" i="1"/>
  <c r="CX26" i="1"/>
  <c r="CW26" i="1"/>
  <c r="CV26" i="1"/>
  <c r="CU26" i="1"/>
  <c r="CT26" i="1"/>
  <c r="CS26" i="1"/>
  <c r="CR26" i="1"/>
  <c r="CQ26" i="1"/>
  <c r="CP26" i="1"/>
  <c r="CO26" i="1"/>
  <c r="CN26" i="1"/>
  <c r="CM26" i="1"/>
  <c r="CL26" i="1"/>
  <c r="CK26" i="1"/>
  <c r="CJ26" i="1"/>
  <c r="CI26" i="1"/>
  <c r="CH26" i="1"/>
  <c r="CG26" i="1"/>
  <c r="CF26" i="1"/>
  <c r="CE26" i="1"/>
  <c r="CD26" i="1"/>
  <c r="CC26" i="1"/>
  <c r="CB26" i="1"/>
  <c r="CA26" i="1"/>
  <c r="BZ26" i="1"/>
  <c r="BY26" i="1"/>
  <c r="BX26" i="1"/>
  <c r="BW26" i="1"/>
  <c r="BV26" i="1"/>
  <c r="BU26" i="1"/>
  <c r="BT26" i="1"/>
  <c r="BS26" i="1"/>
  <c r="H26" i="1"/>
  <c r="BN26" i="1" s="1"/>
  <c r="C26" i="1"/>
  <c r="G26" i="1" s="1"/>
  <c r="B26" i="1"/>
  <c r="BR26" i="1" s="1"/>
  <c r="DK25" i="1"/>
  <c r="DJ25" i="1"/>
  <c r="DI25" i="1"/>
  <c r="DH25" i="1"/>
  <c r="DG25" i="1"/>
  <c r="DF25" i="1"/>
  <c r="DE25" i="1"/>
  <c r="DD25" i="1"/>
  <c r="DC25" i="1"/>
  <c r="DB25" i="1"/>
  <c r="DA25" i="1"/>
  <c r="CZ25" i="1"/>
  <c r="CY25" i="1"/>
  <c r="CX25" i="1"/>
  <c r="CW25" i="1"/>
  <c r="CV25" i="1"/>
  <c r="CU25" i="1"/>
  <c r="CT25" i="1"/>
  <c r="CS25" i="1"/>
  <c r="CR25" i="1"/>
  <c r="CQ25" i="1"/>
  <c r="CP25" i="1"/>
  <c r="CO25" i="1"/>
  <c r="CN25" i="1"/>
  <c r="CM25" i="1"/>
  <c r="CL25" i="1"/>
  <c r="CK25" i="1"/>
  <c r="CJ25" i="1"/>
  <c r="CI25" i="1"/>
  <c r="CH25" i="1"/>
  <c r="CG25" i="1"/>
  <c r="CF25" i="1"/>
  <c r="CE25" i="1"/>
  <c r="CD25" i="1"/>
  <c r="CC25" i="1"/>
  <c r="CB25" i="1"/>
  <c r="CA25" i="1"/>
  <c r="BZ25" i="1"/>
  <c r="BY25" i="1"/>
  <c r="BX25" i="1"/>
  <c r="BW25" i="1"/>
  <c r="BV25" i="1"/>
  <c r="BU25" i="1"/>
  <c r="BT25" i="1"/>
  <c r="BS25" i="1"/>
  <c r="H25" i="1"/>
  <c r="BN25" i="1" s="1"/>
  <c r="C25" i="1"/>
  <c r="G25" i="1" s="1"/>
  <c r="B25" i="1"/>
  <c r="BR25" i="1" s="1"/>
  <c r="DK24" i="1"/>
  <c r="DJ24" i="1"/>
  <c r="DI24" i="1"/>
  <c r="DH24" i="1"/>
  <c r="DG24" i="1"/>
  <c r="DF24" i="1"/>
  <c r="DE24" i="1"/>
  <c r="DD24" i="1"/>
  <c r="DC24" i="1"/>
  <c r="DB24" i="1"/>
  <c r="DA24" i="1"/>
  <c r="CZ24" i="1"/>
  <c r="CY24" i="1"/>
  <c r="CX24" i="1"/>
  <c r="CW24" i="1"/>
  <c r="CV24" i="1"/>
  <c r="CU24" i="1"/>
  <c r="CT24" i="1"/>
  <c r="CS24" i="1"/>
  <c r="CR24" i="1"/>
  <c r="CQ24" i="1"/>
  <c r="CP24" i="1"/>
  <c r="CO24" i="1"/>
  <c r="CN24" i="1"/>
  <c r="CM24" i="1"/>
  <c r="CL24" i="1"/>
  <c r="CK24" i="1"/>
  <c r="CJ24" i="1"/>
  <c r="CI24" i="1"/>
  <c r="CH24" i="1"/>
  <c r="CG24" i="1"/>
  <c r="CF24" i="1"/>
  <c r="CE24" i="1"/>
  <c r="CD24" i="1"/>
  <c r="CC24" i="1"/>
  <c r="CB24" i="1"/>
  <c r="CA24" i="1"/>
  <c r="BZ24" i="1"/>
  <c r="BY24" i="1"/>
  <c r="BX24" i="1"/>
  <c r="BW24" i="1"/>
  <c r="BV24" i="1"/>
  <c r="BU24" i="1"/>
  <c r="BT24" i="1"/>
  <c r="BS24" i="1"/>
  <c r="H24" i="1"/>
  <c r="BN24" i="1" s="1"/>
  <c r="C24" i="1"/>
  <c r="G24" i="1" s="1"/>
  <c r="B24" i="1"/>
  <c r="BR24" i="1" s="1"/>
  <c r="DK23" i="1"/>
  <c r="DJ23" i="1"/>
  <c r="DI23" i="1"/>
  <c r="DH23" i="1"/>
  <c r="DG23" i="1"/>
  <c r="DF23" i="1"/>
  <c r="DE23" i="1"/>
  <c r="DD23" i="1"/>
  <c r="DC23" i="1"/>
  <c r="DB23" i="1"/>
  <c r="DA23" i="1"/>
  <c r="CZ23" i="1"/>
  <c r="CY23" i="1"/>
  <c r="CX23" i="1"/>
  <c r="CW23" i="1"/>
  <c r="CV23" i="1"/>
  <c r="CU23" i="1"/>
  <c r="CT23" i="1"/>
  <c r="CS23" i="1"/>
  <c r="CR23" i="1"/>
  <c r="CQ23" i="1"/>
  <c r="CP23" i="1"/>
  <c r="CO23" i="1"/>
  <c r="CN23" i="1"/>
  <c r="CM23" i="1"/>
  <c r="CL23" i="1"/>
  <c r="CK23" i="1"/>
  <c r="CJ23" i="1"/>
  <c r="CI23" i="1"/>
  <c r="CH23" i="1"/>
  <c r="CG23" i="1"/>
  <c r="CF23" i="1"/>
  <c r="CE23" i="1"/>
  <c r="CD23" i="1"/>
  <c r="CC23" i="1"/>
  <c r="CB23" i="1"/>
  <c r="CA23" i="1"/>
  <c r="BZ23" i="1"/>
  <c r="BY23" i="1"/>
  <c r="BX23" i="1"/>
  <c r="BW23" i="1"/>
  <c r="BV23" i="1"/>
  <c r="BU23" i="1"/>
  <c r="BT23" i="1"/>
  <c r="BS23" i="1"/>
  <c r="H23" i="1"/>
  <c r="BN23" i="1" s="1"/>
  <c r="C23" i="1"/>
  <c r="G23" i="1" s="1"/>
  <c r="B23" i="1"/>
  <c r="BR23" i="1" s="1"/>
  <c r="DK22" i="1"/>
  <c r="DJ22" i="1"/>
  <c r="DI22" i="1"/>
  <c r="DH22" i="1"/>
  <c r="DG22" i="1"/>
  <c r="DF22" i="1"/>
  <c r="DE22" i="1"/>
  <c r="DD22" i="1"/>
  <c r="DC22" i="1"/>
  <c r="DB22" i="1"/>
  <c r="DA22" i="1"/>
  <c r="CZ22" i="1"/>
  <c r="CY22" i="1"/>
  <c r="CX22" i="1"/>
  <c r="CW22" i="1"/>
  <c r="CV22" i="1"/>
  <c r="CU22" i="1"/>
  <c r="CT22" i="1"/>
  <c r="CS22" i="1"/>
  <c r="CR22" i="1"/>
  <c r="CQ22" i="1"/>
  <c r="CP22" i="1"/>
  <c r="CO22" i="1"/>
  <c r="CN22" i="1"/>
  <c r="CM22" i="1"/>
  <c r="CL22" i="1"/>
  <c r="CK22" i="1"/>
  <c r="CJ22" i="1"/>
  <c r="CI22" i="1"/>
  <c r="CH22" i="1"/>
  <c r="CG22" i="1"/>
  <c r="CF22" i="1"/>
  <c r="CE22" i="1"/>
  <c r="CD22" i="1"/>
  <c r="CC22" i="1"/>
  <c r="CB22" i="1"/>
  <c r="CA22" i="1"/>
  <c r="BZ22" i="1"/>
  <c r="BY22" i="1"/>
  <c r="BX22" i="1"/>
  <c r="BW22" i="1"/>
  <c r="BV22" i="1"/>
  <c r="BU22" i="1"/>
  <c r="BT22" i="1"/>
  <c r="BS22" i="1"/>
  <c r="BP22" i="1"/>
  <c r="C22" i="1"/>
  <c r="G22" i="1" s="1"/>
  <c r="H22" i="1" s="1"/>
  <c r="B22" i="1"/>
  <c r="DK21" i="1"/>
  <c r="DJ21" i="1"/>
  <c r="DI21" i="1"/>
  <c r="DH21" i="1"/>
  <c r="DG21" i="1"/>
  <c r="DF21" i="1"/>
  <c r="DE21" i="1"/>
  <c r="DD21" i="1"/>
  <c r="DC21" i="1"/>
  <c r="DB21" i="1"/>
  <c r="DA21" i="1"/>
  <c r="CZ21" i="1"/>
  <c r="CY21" i="1"/>
  <c r="CX21" i="1"/>
  <c r="CW21" i="1"/>
  <c r="CV21" i="1"/>
  <c r="CU21" i="1"/>
  <c r="CT21" i="1"/>
  <c r="CS21" i="1"/>
  <c r="CR21" i="1"/>
  <c r="CQ21" i="1"/>
  <c r="CP21" i="1"/>
  <c r="CO21" i="1"/>
  <c r="CN21" i="1"/>
  <c r="CM21" i="1"/>
  <c r="CL21" i="1"/>
  <c r="CK21" i="1"/>
  <c r="CJ21" i="1"/>
  <c r="CI21" i="1"/>
  <c r="CH21" i="1"/>
  <c r="CG21" i="1"/>
  <c r="CF21" i="1"/>
  <c r="CE21" i="1"/>
  <c r="CD21" i="1"/>
  <c r="CC21" i="1"/>
  <c r="CB21" i="1"/>
  <c r="CA21" i="1"/>
  <c r="BZ21" i="1"/>
  <c r="BY21" i="1"/>
  <c r="BX21" i="1"/>
  <c r="BW21" i="1"/>
  <c r="BV21" i="1"/>
  <c r="BU21" i="1"/>
  <c r="BT21" i="1"/>
  <c r="BS21" i="1"/>
  <c r="C21" i="1"/>
  <c r="G21" i="1" s="1"/>
  <c r="H21" i="1" s="1"/>
  <c r="B21" i="1"/>
  <c r="FJ20" i="1"/>
  <c r="FI20" i="1"/>
  <c r="FH20" i="1"/>
  <c r="FG20" i="1"/>
  <c r="FF20" i="1"/>
  <c r="FE20" i="1"/>
  <c r="FD20" i="1"/>
  <c r="FC20" i="1"/>
  <c r="FB20" i="1"/>
  <c r="FA20" i="1"/>
  <c r="EZ20" i="1"/>
  <c r="EY20" i="1"/>
  <c r="EX20" i="1"/>
  <c r="EW20" i="1"/>
  <c r="EV20" i="1"/>
  <c r="EU20" i="1"/>
  <c r="ET20" i="1"/>
  <c r="ES20" i="1"/>
  <c r="ER20" i="1"/>
  <c r="EQ20" i="1"/>
  <c r="EP20" i="1"/>
  <c r="EO20" i="1"/>
  <c r="EN20" i="1"/>
  <c r="EM20" i="1"/>
  <c r="EL20" i="1"/>
  <c r="EK20" i="1"/>
  <c r="EJ20" i="1"/>
  <c r="EI20" i="1"/>
  <c r="EH20" i="1"/>
  <c r="EG20" i="1"/>
  <c r="EF20" i="1"/>
  <c r="EE20" i="1"/>
  <c r="ED20" i="1"/>
  <c r="EC20" i="1"/>
  <c r="EB20" i="1"/>
  <c r="EA20" i="1"/>
  <c r="DZ20" i="1"/>
  <c r="DY20" i="1"/>
  <c r="DX20" i="1"/>
  <c r="DW20" i="1"/>
  <c r="DV20" i="1"/>
  <c r="DU20" i="1"/>
  <c r="DT20" i="1"/>
  <c r="DS20" i="1"/>
  <c r="DR20" i="1"/>
  <c r="DQ20" i="1"/>
  <c r="DP20" i="1"/>
  <c r="DO20" i="1"/>
  <c r="DN20" i="1"/>
  <c r="DM20" i="1"/>
  <c r="DL20" i="1"/>
  <c r="DK20" i="1"/>
  <c r="DJ20" i="1"/>
  <c r="DI20" i="1"/>
  <c r="DH20" i="1"/>
  <c r="DG20" i="1"/>
  <c r="DF20" i="1"/>
  <c r="DE20" i="1"/>
  <c r="DD20" i="1"/>
  <c r="DC20" i="1"/>
  <c r="DB20" i="1"/>
  <c r="DA20" i="1"/>
  <c r="CZ20" i="1"/>
  <c r="CY20" i="1"/>
  <c r="CX20" i="1"/>
  <c r="CW20" i="1"/>
  <c r="CV20" i="1"/>
  <c r="CU20" i="1"/>
  <c r="CT20" i="1"/>
  <c r="CS20" i="1"/>
  <c r="CR20" i="1"/>
  <c r="CQ20" i="1"/>
  <c r="CP20" i="1"/>
  <c r="CO20" i="1"/>
  <c r="CN20" i="1"/>
  <c r="CM20" i="1"/>
  <c r="CL20" i="1"/>
  <c r="CK20" i="1"/>
  <c r="CJ20" i="1"/>
  <c r="CI20" i="1"/>
  <c r="CH20" i="1"/>
  <c r="CG20" i="1"/>
  <c r="CF20" i="1"/>
  <c r="CE20" i="1"/>
  <c r="CD20" i="1"/>
  <c r="CC20" i="1"/>
  <c r="CB20" i="1"/>
  <c r="CA20" i="1"/>
  <c r="BZ20" i="1"/>
  <c r="BY20" i="1"/>
  <c r="BX20" i="1"/>
  <c r="BW20" i="1"/>
  <c r="BV20" i="1"/>
  <c r="BU20" i="1"/>
  <c r="BT20" i="1"/>
  <c r="BS20" i="1"/>
  <c r="L20" i="1"/>
  <c r="G20" i="1"/>
  <c r="H20" i="1" s="1"/>
  <c r="C20" i="1"/>
  <c r="B20" i="1"/>
  <c r="DK19" i="1"/>
  <c r="DJ19" i="1"/>
  <c r="DI19" i="1"/>
  <c r="DH19" i="1"/>
  <c r="DG19" i="1"/>
  <c r="DF19" i="1"/>
  <c r="DE19" i="1"/>
  <c r="DD19" i="1"/>
  <c r="DC19" i="1"/>
  <c r="DB19" i="1"/>
  <c r="DA19" i="1"/>
  <c r="CZ19" i="1"/>
  <c r="CY19" i="1"/>
  <c r="CX19" i="1"/>
  <c r="CW19" i="1"/>
  <c r="CV19" i="1"/>
  <c r="CU19" i="1"/>
  <c r="CT19" i="1"/>
  <c r="CS19" i="1"/>
  <c r="CR19" i="1"/>
  <c r="CQ19" i="1"/>
  <c r="CP19" i="1"/>
  <c r="CO19" i="1"/>
  <c r="CN19" i="1"/>
  <c r="CM19" i="1"/>
  <c r="CL19" i="1"/>
  <c r="CK19" i="1"/>
  <c r="CJ19" i="1"/>
  <c r="CI19" i="1"/>
  <c r="CH19" i="1"/>
  <c r="CG19" i="1"/>
  <c r="CF19" i="1"/>
  <c r="CE19" i="1"/>
  <c r="CD19" i="1"/>
  <c r="CC19" i="1"/>
  <c r="CB19" i="1"/>
  <c r="CA19" i="1"/>
  <c r="BZ19" i="1"/>
  <c r="BY19" i="1"/>
  <c r="BX19" i="1"/>
  <c r="BW19" i="1"/>
  <c r="BV19" i="1"/>
  <c r="BU19" i="1"/>
  <c r="BT19" i="1"/>
  <c r="BS19" i="1"/>
  <c r="G19" i="1"/>
  <c r="H19" i="1" s="1"/>
  <c r="C19" i="1"/>
  <c r="B19" i="1"/>
  <c r="BO19" i="1" s="1"/>
  <c r="FJ18" i="1"/>
  <c r="FI18" i="1"/>
  <c r="FH18" i="1"/>
  <c r="FG18" i="1"/>
  <c r="FF18" i="1"/>
  <c r="FE18" i="1"/>
  <c r="FD18" i="1"/>
  <c r="FC18" i="1"/>
  <c r="FB18" i="1"/>
  <c r="FA18" i="1"/>
  <c r="EZ18" i="1"/>
  <c r="EY18" i="1"/>
  <c r="EX18" i="1"/>
  <c r="EW18" i="1"/>
  <c r="EV18" i="1"/>
  <c r="EU18" i="1"/>
  <c r="ET18" i="1"/>
  <c r="ES18" i="1"/>
  <c r="ER18" i="1"/>
  <c r="EQ18" i="1"/>
  <c r="EP18" i="1"/>
  <c r="EO18" i="1"/>
  <c r="EN18" i="1"/>
  <c r="EM18" i="1"/>
  <c r="EL18" i="1"/>
  <c r="EK18" i="1"/>
  <c r="EJ18" i="1"/>
  <c r="EI18" i="1"/>
  <c r="EH18" i="1"/>
  <c r="EG18" i="1"/>
  <c r="EF18" i="1"/>
  <c r="EE18" i="1"/>
  <c r="ED18" i="1"/>
  <c r="EC18" i="1"/>
  <c r="EB18" i="1"/>
  <c r="EA18" i="1"/>
  <c r="DZ18" i="1"/>
  <c r="DY18" i="1"/>
  <c r="DX18" i="1"/>
  <c r="DW18" i="1"/>
  <c r="DV18" i="1"/>
  <c r="DU18" i="1"/>
  <c r="DT18" i="1"/>
  <c r="DS18" i="1"/>
  <c r="DR18" i="1"/>
  <c r="DQ18" i="1"/>
  <c r="DP18" i="1"/>
  <c r="DO18" i="1"/>
  <c r="DN18" i="1"/>
  <c r="DM18" i="1"/>
  <c r="DK18" i="1"/>
  <c r="DJ18" i="1"/>
  <c r="DI18" i="1"/>
  <c r="DH18" i="1"/>
  <c r="DG18" i="1"/>
  <c r="DF18" i="1"/>
  <c r="DE18" i="1"/>
  <c r="DD18" i="1"/>
  <c r="DC18" i="1"/>
  <c r="DB18" i="1"/>
  <c r="DA18" i="1"/>
  <c r="CZ18" i="1"/>
  <c r="CY18" i="1"/>
  <c r="CX18" i="1"/>
  <c r="CW18" i="1"/>
  <c r="CV18" i="1"/>
  <c r="CU18" i="1"/>
  <c r="CT18" i="1"/>
  <c r="CS18" i="1"/>
  <c r="CR18" i="1"/>
  <c r="CQ18" i="1"/>
  <c r="CP18" i="1"/>
  <c r="CO18" i="1"/>
  <c r="CN18" i="1"/>
  <c r="CM18" i="1"/>
  <c r="CL18" i="1"/>
  <c r="CK18" i="1"/>
  <c r="CJ18" i="1"/>
  <c r="CI18" i="1"/>
  <c r="CH18" i="1"/>
  <c r="CG18" i="1"/>
  <c r="CF18" i="1"/>
  <c r="CE18" i="1"/>
  <c r="CD18" i="1"/>
  <c r="CC18" i="1"/>
  <c r="CB18" i="1"/>
  <c r="CA18" i="1"/>
  <c r="BZ18" i="1"/>
  <c r="BY18" i="1"/>
  <c r="BX18" i="1"/>
  <c r="BW18" i="1"/>
  <c r="BV18" i="1"/>
  <c r="BU18" i="1"/>
  <c r="BT18" i="1"/>
  <c r="BS18" i="1"/>
  <c r="BO18" i="1"/>
  <c r="L18" i="1"/>
  <c r="H18" i="1"/>
  <c r="C18" i="1"/>
  <c r="G18" i="1" s="1"/>
  <c r="B18" i="1"/>
  <c r="BK3" i="1"/>
  <c r="BJ3" i="1"/>
  <c r="BI3" i="1"/>
  <c r="BH3" i="1"/>
  <c r="BG3" i="1"/>
  <c r="BF3" i="1"/>
  <c r="BE3" i="1"/>
  <c r="BD3" i="1"/>
  <c r="BC3" i="1"/>
  <c r="BB3" i="1"/>
  <c r="BA3" i="1"/>
  <c r="AZ3" i="1"/>
  <c r="AY3" i="1"/>
  <c r="AX3" i="1"/>
  <c r="AW3" i="1"/>
  <c r="AV3" i="1"/>
  <c r="AU3" i="1"/>
  <c r="AT3" i="1"/>
  <c r="AS3" i="1"/>
  <c r="AR3" i="1"/>
  <c r="AQ3" i="1"/>
  <c r="AP3" i="1"/>
  <c r="AO3" i="1"/>
  <c r="AN3" i="1"/>
  <c r="AM3" i="1"/>
  <c r="AL3" i="1"/>
  <c r="AK3" i="1"/>
  <c r="AJ3" i="1"/>
  <c r="AI3" i="1"/>
  <c r="AH3" i="1"/>
  <c r="AG3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L3" i="1"/>
  <c r="K3" i="1"/>
  <c r="G3" i="1"/>
  <c r="H3" i="1" s="1"/>
  <c r="E3" i="1"/>
  <c r="B3" i="1"/>
  <c r="FI1" i="1"/>
  <c r="FE1" i="1"/>
  <c r="FC1" i="1"/>
  <c r="FA1" i="1"/>
  <c r="EY1" i="1"/>
  <c r="EW1" i="1"/>
  <c r="EU1" i="1"/>
  <c r="ES1" i="1"/>
  <c r="EQ1" i="1"/>
  <c r="EO1" i="1"/>
  <c r="EM1" i="1"/>
  <c r="EK1" i="1"/>
  <c r="EI1" i="1"/>
  <c r="EG1" i="1"/>
  <c r="EE1" i="1"/>
  <c r="EC1" i="1"/>
  <c r="EA1" i="1"/>
  <c r="DY1" i="1"/>
  <c r="DW1" i="1"/>
  <c r="DU1" i="1"/>
  <c r="DS1" i="1"/>
  <c r="DQ1" i="1"/>
  <c r="DO1" i="1"/>
  <c r="DM1" i="1"/>
  <c r="DK1" i="1"/>
  <c r="DJ1" i="1"/>
  <c r="DI1" i="1"/>
  <c r="DH1" i="1"/>
  <c r="DG1" i="1"/>
  <c r="DF1" i="1"/>
  <c r="DE1" i="1"/>
  <c r="DD1" i="1"/>
  <c r="DC1" i="1"/>
  <c r="DB1" i="1"/>
  <c r="DA1" i="1"/>
  <c r="CZ1" i="1"/>
  <c r="CY1" i="1"/>
  <c r="CX1" i="1"/>
  <c r="CW1" i="1"/>
  <c r="CV1" i="1"/>
  <c r="CU1" i="1"/>
  <c r="CT1" i="1"/>
  <c r="CS1" i="1"/>
  <c r="CR1" i="1"/>
  <c r="CQ1" i="1"/>
  <c r="CP1" i="1"/>
  <c r="CO1" i="1"/>
  <c r="CN1" i="1"/>
  <c r="CM1" i="1"/>
  <c r="CL1" i="1"/>
  <c r="CK1" i="1"/>
  <c r="CJ1" i="1"/>
  <c r="CI1" i="1"/>
  <c r="CH1" i="1"/>
  <c r="CG1" i="1"/>
  <c r="CF1" i="1"/>
  <c r="CE1" i="1"/>
  <c r="CD1" i="1"/>
  <c r="CC1" i="1"/>
  <c r="CB1" i="1"/>
  <c r="CA1" i="1"/>
  <c r="BZ1" i="1"/>
  <c r="BY1" i="1"/>
  <c r="BX1" i="1"/>
  <c r="BW1" i="1"/>
  <c r="BV1" i="1"/>
  <c r="BU1" i="1"/>
  <c r="BT1" i="1"/>
  <c r="BS1" i="1"/>
  <c r="K1" i="1"/>
  <c r="FG1" i="1" s="1"/>
  <c r="C1" i="1"/>
  <c r="G1" i="1" s="1"/>
  <c r="H1" i="1" s="1"/>
  <c r="B1" i="1"/>
  <c r="BO1" i="1" l="1"/>
  <c r="BR1" i="1"/>
  <c r="BN1" i="1"/>
  <c r="BP1" i="1"/>
  <c r="BR20" i="1"/>
  <c r="BN20" i="1"/>
  <c r="BQ20" i="1"/>
  <c r="BM20" i="1"/>
  <c r="BO20" i="1"/>
  <c r="BR21" i="1"/>
  <c r="BN21" i="1"/>
  <c r="BQ21" i="1"/>
  <c r="BM21" i="1"/>
  <c r="BO21" i="1"/>
  <c r="K54" i="1"/>
  <c r="K36" i="1"/>
  <c r="K35" i="1"/>
  <c r="K52" i="1"/>
  <c r="K29" i="1"/>
  <c r="K28" i="1"/>
  <c r="K27" i="1"/>
  <c r="K30" i="1"/>
  <c r="K31" i="1"/>
  <c r="K26" i="1"/>
  <c r="K25" i="1"/>
  <c r="K24" i="1"/>
  <c r="K23" i="1"/>
  <c r="K22" i="1"/>
  <c r="K21" i="1"/>
  <c r="BM1" i="1"/>
  <c r="BQ18" i="1"/>
  <c r="BM18" i="1"/>
  <c r="BP18" i="1"/>
  <c r="BR18" i="1"/>
  <c r="BN18" i="1"/>
  <c r="DL18" i="1"/>
  <c r="BQ19" i="1"/>
  <c r="BM19" i="1"/>
  <c r="BP19" i="1"/>
  <c r="BR19" i="1"/>
  <c r="BN19" i="1"/>
  <c r="BP20" i="1"/>
  <c r="BP21" i="1"/>
  <c r="BR22" i="1"/>
  <c r="BN22" i="1"/>
  <c r="BQ22" i="1"/>
  <c r="BM22" i="1"/>
  <c r="BO22" i="1"/>
  <c r="BO28" i="1"/>
  <c r="BQ28" i="1"/>
  <c r="BM28" i="1"/>
  <c r="BP28" i="1"/>
  <c r="BN28" i="1"/>
  <c r="BR28" i="1"/>
  <c r="K53" i="1"/>
  <c r="K33" i="1"/>
  <c r="BQ1" i="1"/>
  <c r="K19" i="1"/>
  <c r="BO27" i="1"/>
  <c r="BQ27" i="1"/>
  <c r="BM27" i="1"/>
  <c r="BR27" i="1"/>
  <c r="BP27" i="1"/>
  <c r="BN27" i="1"/>
  <c r="DP1" i="1"/>
  <c r="DT1" i="1"/>
  <c r="DX1" i="1"/>
  <c r="EB1" i="1"/>
  <c r="EF1" i="1"/>
  <c r="EJ1" i="1"/>
  <c r="EN1" i="1"/>
  <c r="ER1" i="1"/>
  <c r="EV1" i="1"/>
  <c r="EZ1" i="1"/>
  <c r="FD1" i="1"/>
  <c r="FH1" i="1"/>
  <c r="C15" i="1"/>
  <c r="BP23" i="1"/>
  <c r="BP24" i="1"/>
  <c r="BP25" i="1"/>
  <c r="BP26" i="1"/>
  <c r="BQ32" i="1"/>
  <c r="BM32" i="1"/>
  <c r="BO32" i="1"/>
  <c r="BN32" i="1"/>
  <c r="BP32" i="1"/>
  <c r="BP29" i="1"/>
  <c r="BO29" i="1"/>
  <c r="BQ29" i="1"/>
  <c r="BM29" i="1"/>
  <c r="BR34" i="1"/>
  <c r="BN34" i="1"/>
  <c r="BP34" i="1"/>
  <c r="BQ34" i="1"/>
  <c r="BM34" i="1"/>
  <c r="BO36" i="1"/>
  <c r="BR36" i="1"/>
  <c r="BN36" i="1"/>
  <c r="BP36" i="1"/>
  <c r="BQ36" i="1"/>
  <c r="BM36" i="1"/>
  <c r="BR37" i="1"/>
  <c r="BN37" i="1"/>
  <c r="BQ37" i="1"/>
  <c r="BM37" i="1"/>
  <c r="BO37" i="1"/>
  <c r="BP37" i="1"/>
  <c r="DN1" i="1"/>
  <c r="DL1" i="1" s="1"/>
  <c r="DR1" i="1"/>
  <c r="DV1" i="1"/>
  <c r="DZ1" i="1"/>
  <c r="ED1" i="1"/>
  <c r="EH1" i="1"/>
  <c r="EL1" i="1"/>
  <c r="EP1" i="1"/>
  <c r="ET1" i="1"/>
  <c r="EX1" i="1"/>
  <c r="FB1" i="1"/>
  <c r="FF1" i="1"/>
  <c r="FJ1" i="1"/>
  <c r="BN29" i="1"/>
  <c r="BR32" i="1"/>
  <c r="BQ23" i="1"/>
  <c r="BM23" i="1"/>
  <c r="BO23" i="1"/>
  <c r="BQ24" i="1"/>
  <c r="BM24" i="1"/>
  <c r="BO24" i="1"/>
  <c r="BQ25" i="1"/>
  <c r="BM25" i="1"/>
  <c r="BO25" i="1"/>
  <c r="BQ26" i="1"/>
  <c r="BM26" i="1"/>
  <c r="BO26" i="1"/>
  <c r="BR29" i="1"/>
  <c r="BQ33" i="1"/>
  <c r="BM33" i="1"/>
  <c r="BO33" i="1"/>
  <c r="BP33" i="1"/>
  <c r="BN33" i="1"/>
  <c r="BR33" i="1"/>
  <c r="BO34" i="1"/>
  <c r="BP31" i="1"/>
  <c r="BR31" i="1"/>
  <c r="BN31" i="1"/>
  <c r="BQ31" i="1"/>
  <c r="DL34" i="1"/>
  <c r="BR35" i="1"/>
  <c r="BN35" i="1"/>
  <c r="BP35" i="1"/>
  <c r="BQ35" i="1"/>
  <c r="BQ39" i="1"/>
  <c r="BM39" i="1"/>
  <c r="BN39" i="1"/>
  <c r="BR39" i="1"/>
  <c r="BO39" i="1"/>
  <c r="BQ42" i="1"/>
  <c r="BM42" i="1"/>
  <c r="BP42" i="1"/>
  <c r="BN42" i="1"/>
  <c r="BO42" i="1"/>
  <c r="BQ43" i="1"/>
  <c r="BM43" i="1"/>
  <c r="BN43" i="1"/>
  <c r="BP43" i="1"/>
  <c r="BO43" i="1"/>
  <c r="BR43" i="1"/>
  <c r="BQ47" i="1"/>
  <c r="BM47" i="1"/>
  <c r="BP47" i="1"/>
  <c r="BR47" i="1"/>
  <c r="BN47" i="1"/>
  <c r="BO47" i="1"/>
  <c r="BR38" i="1"/>
  <c r="BN38" i="1"/>
  <c r="BQ38" i="1"/>
  <c r="BM38" i="1"/>
  <c r="BO38" i="1"/>
  <c r="BP39" i="1"/>
  <c r="BQ41" i="1"/>
  <c r="BM41" i="1"/>
  <c r="BN41" i="1"/>
  <c r="BR41" i="1"/>
  <c r="BO41" i="1"/>
  <c r="BP30" i="1"/>
  <c r="BR30" i="1"/>
  <c r="BN30" i="1"/>
  <c r="BQ30" i="1"/>
  <c r="BQ40" i="1"/>
  <c r="BM40" i="1"/>
  <c r="BN40" i="1"/>
  <c r="BR40" i="1"/>
  <c r="BO40" i="1"/>
  <c r="BP50" i="1"/>
  <c r="BO50" i="1"/>
  <c r="BQ50" i="1"/>
  <c r="BM50" i="1"/>
  <c r="BN50" i="1"/>
  <c r="BR50" i="1"/>
  <c r="BQ44" i="1"/>
  <c r="BR48" i="1"/>
  <c r="BN48" i="1"/>
  <c r="BQ48" i="1"/>
  <c r="BM48" i="1"/>
  <c r="BO48" i="1"/>
  <c r="BO49" i="1"/>
  <c r="BR49" i="1"/>
  <c r="BN49" i="1"/>
  <c r="BP49" i="1"/>
  <c r="BP48" i="1"/>
  <c r="BM49" i="1"/>
  <c r="BR44" i="1"/>
  <c r="BN44" i="1"/>
  <c r="BP44" i="1"/>
  <c r="BO45" i="1"/>
  <c r="BR45" i="1"/>
  <c r="BN45" i="1"/>
  <c r="BP45" i="1"/>
  <c r="BP46" i="1"/>
  <c r="BO46" i="1"/>
  <c r="BQ46" i="1"/>
  <c r="BM46" i="1"/>
  <c r="L45" i="1"/>
  <c r="L51" i="1"/>
  <c r="L53" i="1" l="1"/>
  <c r="E53" i="1"/>
  <c r="FI22" i="1"/>
  <c r="FE22" i="1"/>
  <c r="FA22" i="1"/>
  <c r="FH22" i="1"/>
  <c r="FC22" i="1"/>
  <c r="EX22" i="1"/>
  <c r="ET22" i="1"/>
  <c r="EP22" i="1"/>
  <c r="EL22" i="1"/>
  <c r="EH22" i="1"/>
  <c r="ED22" i="1"/>
  <c r="DZ22" i="1"/>
  <c r="DV22" i="1"/>
  <c r="DR22" i="1"/>
  <c r="DN22" i="1"/>
  <c r="FG22" i="1"/>
  <c r="FB22" i="1"/>
  <c r="EW22" i="1"/>
  <c r="ES22" i="1"/>
  <c r="EO22" i="1"/>
  <c r="EK22" i="1"/>
  <c r="EG22" i="1"/>
  <c r="EC22" i="1"/>
  <c r="DY22" i="1"/>
  <c r="DU22" i="1"/>
  <c r="DQ22" i="1"/>
  <c r="DM22" i="1"/>
  <c r="FF22" i="1"/>
  <c r="EZ22" i="1"/>
  <c r="EV22" i="1"/>
  <c r="ER22" i="1"/>
  <c r="EN22" i="1"/>
  <c r="EJ22" i="1"/>
  <c r="EF22" i="1"/>
  <c r="EB22" i="1"/>
  <c r="DX22" i="1"/>
  <c r="DT22" i="1"/>
  <c r="DP22" i="1"/>
  <c r="FJ22" i="1"/>
  <c r="FD22" i="1"/>
  <c r="EY22" i="1"/>
  <c r="EU22" i="1"/>
  <c r="EQ22" i="1"/>
  <c r="EM22" i="1"/>
  <c r="EI22" i="1"/>
  <c r="EE22" i="1"/>
  <c r="EA22" i="1"/>
  <c r="DW22" i="1"/>
  <c r="DS22" i="1"/>
  <c r="DO22" i="1"/>
  <c r="L22" i="1"/>
  <c r="FG26" i="1"/>
  <c r="FC26" i="1"/>
  <c r="EY26" i="1"/>
  <c r="EU26" i="1"/>
  <c r="EQ26" i="1"/>
  <c r="FI26" i="1"/>
  <c r="FE26" i="1"/>
  <c r="FA26" i="1"/>
  <c r="EW26" i="1"/>
  <c r="ES26" i="1"/>
  <c r="EO26" i="1"/>
  <c r="EK26" i="1"/>
  <c r="EG26" i="1"/>
  <c r="EC26" i="1"/>
  <c r="DY26" i="1"/>
  <c r="DU26" i="1"/>
  <c r="DQ26" i="1"/>
  <c r="DM26" i="1"/>
  <c r="FJ26" i="1"/>
  <c r="FB26" i="1"/>
  <c r="ET26" i="1"/>
  <c r="EM26" i="1"/>
  <c r="EH26" i="1"/>
  <c r="EB26" i="1"/>
  <c r="DW26" i="1"/>
  <c r="DR26" i="1"/>
  <c r="FH26" i="1"/>
  <c r="EZ26" i="1"/>
  <c r="ER26" i="1"/>
  <c r="EL26" i="1"/>
  <c r="EF26" i="1"/>
  <c r="EA26" i="1"/>
  <c r="DV26" i="1"/>
  <c r="DP26" i="1"/>
  <c r="FF26" i="1"/>
  <c r="EX26" i="1"/>
  <c r="EP26" i="1"/>
  <c r="EJ26" i="1"/>
  <c r="EE26" i="1"/>
  <c r="DZ26" i="1"/>
  <c r="DT26" i="1"/>
  <c r="DO26" i="1"/>
  <c r="L26" i="1"/>
  <c r="FD26" i="1"/>
  <c r="EV26" i="1"/>
  <c r="EN26" i="1"/>
  <c r="EI26" i="1"/>
  <c r="ED26" i="1"/>
  <c r="DX26" i="1"/>
  <c r="DS26" i="1"/>
  <c r="DN26" i="1"/>
  <c r="FH28" i="1"/>
  <c r="FD28" i="1"/>
  <c r="EZ28" i="1"/>
  <c r="EV28" i="1"/>
  <c r="ER28" i="1"/>
  <c r="EN28" i="1"/>
  <c r="EJ28" i="1"/>
  <c r="EF28" i="1"/>
  <c r="EB28" i="1"/>
  <c r="DX28" i="1"/>
  <c r="DT28" i="1"/>
  <c r="DP28" i="1"/>
  <c r="FG28" i="1"/>
  <c r="FC28" i="1"/>
  <c r="EY28" i="1"/>
  <c r="EU28" i="1"/>
  <c r="EQ28" i="1"/>
  <c r="EM28" i="1"/>
  <c r="EI28" i="1"/>
  <c r="EE28" i="1"/>
  <c r="EA28" i="1"/>
  <c r="DW28" i="1"/>
  <c r="DS28" i="1"/>
  <c r="DO28" i="1"/>
  <c r="FI28" i="1"/>
  <c r="FE28" i="1"/>
  <c r="FA28" i="1"/>
  <c r="EW28" i="1"/>
  <c r="ES28" i="1"/>
  <c r="EO28" i="1"/>
  <c r="EK28" i="1"/>
  <c r="EG28" i="1"/>
  <c r="EC28" i="1"/>
  <c r="DY28" i="1"/>
  <c r="DU28" i="1"/>
  <c r="DQ28" i="1"/>
  <c r="DM28" i="1"/>
  <c r="EX28" i="1"/>
  <c r="EH28" i="1"/>
  <c r="DR28" i="1"/>
  <c r="FJ28" i="1"/>
  <c r="ET28" i="1"/>
  <c r="ED28" i="1"/>
  <c r="DN28" i="1"/>
  <c r="FF28" i="1"/>
  <c r="EP28" i="1"/>
  <c r="DZ28" i="1"/>
  <c r="L28" i="1"/>
  <c r="FB28" i="1"/>
  <c r="EL28" i="1"/>
  <c r="DV28" i="1"/>
  <c r="L54" i="1"/>
  <c r="E54" i="1"/>
  <c r="FI19" i="1"/>
  <c r="FE19" i="1"/>
  <c r="FA19" i="1"/>
  <c r="EW19" i="1"/>
  <c r="ES19" i="1"/>
  <c r="EO19" i="1"/>
  <c r="EK19" i="1"/>
  <c r="EG19" i="1"/>
  <c r="EC19" i="1"/>
  <c r="DY19" i="1"/>
  <c r="DU19" i="1"/>
  <c r="DQ19" i="1"/>
  <c r="DM19" i="1"/>
  <c r="FH19" i="1"/>
  <c r="FD19" i="1"/>
  <c r="EZ19" i="1"/>
  <c r="EV19" i="1"/>
  <c r="ER19" i="1"/>
  <c r="EN19" i="1"/>
  <c r="EJ19" i="1"/>
  <c r="EF19" i="1"/>
  <c r="EB19" i="1"/>
  <c r="DX19" i="1"/>
  <c r="DT19" i="1"/>
  <c r="DP19" i="1"/>
  <c r="L19" i="1"/>
  <c r="FJ19" i="1"/>
  <c r="FF19" i="1"/>
  <c r="FB19" i="1"/>
  <c r="EX19" i="1"/>
  <c r="ET19" i="1"/>
  <c r="EP19" i="1"/>
  <c r="EL19" i="1"/>
  <c r="EH19" i="1"/>
  <c r="ED19" i="1"/>
  <c r="DZ19" i="1"/>
  <c r="DV19" i="1"/>
  <c r="DR19" i="1"/>
  <c r="DN19" i="1"/>
  <c r="EY19" i="1"/>
  <c r="EI19" i="1"/>
  <c r="DS19" i="1"/>
  <c r="EU19" i="1"/>
  <c r="EE19" i="1"/>
  <c r="DO19" i="1"/>
  <c r="FG19" i="1"/>
  <c r="EQ19" i="1"/>
  <c r="EA19" i="1"/>
  <c r="FC19" i="1"/>
  <c r="EM19" i="1"/>
  <c r="DW19" i="1"/>
  <c r="FI23" i="1"/>
  <c r="FE23" i="1"/>
  <c r="FA23" i="1"/>
  <c r="EW23" i="1"/>
  <c r="ES23" i="1"/>
  <c r="EO23" i="1"/>
  <c r="EK23" i="1"/>
  <c r="EG23" i="1"/>
  <c r="EC23" i="1"/>
  <c r="DY23" i="1"/>
  <c r="DU23" i="1"/>
  <c r="DQ23" i="1"/>
  <c r="DM23" i="1"/>
  <c r="FH23" i="1"/>
  <c r="FC23" i="1"/>
  <c r="EX23" i="1"/>
  <c r="ER23" i="1"/>
  <c r="EM23" i="1"/>
  <c r="EH23" i="1"/>
  <c r="EB23" i="1"/>
  <c r="DW23" i="1"/>
  <c r="DR23" i="1"/>
  <c r="FG23" i="1"/>
  <c r="FB23" i="1"/>
  <c r="EV23" i="1"/>
  <c r="EQ23" i="1"/>
  <c r="EL23" i="1"/>
  <c r="EF23" i="1"/>
  <c r="EA23" i="1"/>
  <c r="DV23" i="1"/>
  <c r="DP23" i="1"/>
  <c r="FF23" i="1"/>
  <c r="EZ23" i="1"/>
  <c r="EU23" i="1"/>
  <c r="EP23" i="1"/>
  <c r="EJ23" i="1"/>
  <c r="EE23" i="1"/>
  <c r="DZ23" i="1"/>
  <c r="DT23" i="1"/>
  <c r="DO23" i="1"/>
  <c r="L23" i="1"/>
  <c r="FJ23" i="1"/>
  <c r="FD23" i="1"/>
  <c r="EY23" i="1"/>
  <c r="ET23" i="1"/>
  <c r="EN23" i="1"/>
  <c r="EI23" i="1"/>
  <c r="ED23" i="1"/>
  <c r="DX23" i="1"/>
  <c r="DS23" i="1"/>
  <c r="DN23" i="1"/>
  <c r="FH31" i="1"/>
  <c r="FD31" i="1"/>
  <c r="EZ31" i="1"/>
  <c r="EV31" i="1"/>
  <c r="ER31" i="1"/>
  <c r="EN31" i="1"/>
  <c r="EJ31" i="1"/>
  <c r="EF31" i="1"/>
  <c r="EB31" i="1"/>
  <c r="DX31" i="1"/>
  <c r="DT31" i="1"/>
  <c r="DP31" i="1"/>
  <c r="L31" i="1"/>
  <c r="FJ31" i="1"/>
  <c r="FF31" i="1"/>
  <c r="FB31" i="1"/>
  <c r="EX31" i="1"/>
  <c r="ET31" i="1"/>
  <c r="EP31" i="1"/>
  <c r="EL31" i="1"/>
  <c r="EH31" i="1"/>
  <c r="ED31" i="1"/>
  <c r="DZ31" i="1"/>
  <c r="DV31" i="1"/>
  <c r="DR31" i="1"/>
  <c r="DN31" i="1"/>
  <c r="FC31" i="1"/>
  <c r="EU31" i="1"/>
  <c r="EM31" i="1"/>
  <c r="EE31" i="1"/>
  <c r="DW31" i="1"/>
  <c r="DO31" i="1"/>
  <c r="FI31" i="1"/>
  <c r="FA31" i="1"/>
  <c r="ES31" i="1"/>
  <c r="EK31" i="1"/>
  <c r="EC31" i="1"/>
  <c r="DU31" i="1"/>
  <c r="DM31" i="1"/>
  <c r="FE31" i="1"/>
  <c r="EW31" i="1"/>
  <c r="EO31" i="1"/>
  <c r="EG31" i="1"/>
  <c r="DY31" i="1"/>
  <c r="DQ31" i="1"/>
  <c r="EQ31" i="1"/>
  <c r="EI31" i="1"/>
  <c r="FG31" i="1"/>
  <c r="EA31" i="1"/>
  <c r="EY31" i="1"/>
  <c r="DS31" i="1"/>
  <c r="FJ29" i="1"/>
  <c r="FF29" i="1"/>
  <c r="FB29" i="1"/>
  <c r="EX29" i="1"/>
  <c r="ET29" i="1"/>
  <c r="EP29" i="1"/>
  <c r="EL29" i="1"/>
  <c r="EH29" i="1"/>
  <c r="ED29" i="1"/>
  <c r="DZ29" i="1"/>
  <c r="DV29" i="1"/>
  <c r="DR29" i="1"/>
  <c r="DN29" i="1"/>
  <c r="FH29" i="1"/>
  <c r="FC29" i="1"/>
  <c r="EW29" i="1"/>
  <c r="ER29" i="1"/>
  <c r="EM29" i="1"/>
  <c r="EG29" i="1"/>
  <c r="EB29" i="1"/>
  <c r="DW29" i="1"/>
  <c r="DQ29" i="1"/>
  <c r="L29" i="1"/>
  <c r="FG29" i="1"/>
  <c r="FA29" i="1"/>
  <c r="EV29" i="1"/>
  <c r="EQ29" i="1"/>
  <c r="EK29" i="1"/>
  <c r="EF29" i="1"/>
  <c r="EA29" i="1"/>
  <c r="DU29" i="1"/>
  <c r="DP29" i="1"/>
  <c r="FI29" i="1"/>
  <c r="FD29" i="1"/>
  <c r="EY29" i="1"/>
  <c r="ES29" i="1"/>
  <c r="EN29" i="1"/>
  <c r="EI29" i="1"/>
  <c r="EC29" i="1"/>
  <c r="DX29" i="1"/>
  <c r="DS29" i="1"/>
  <c r="DM29" i="1"/>
  <c r="EU29" i="1"/>
  <c r="DY29" i="1"/>
  <c r="EO29" i="1"/>
  <c r="DT29" i="1"/>
  <c r="FE29" i="1"/>
  <c r="EJ29" i="1"/>
  <c r="DO29" i="1"/>
  <c r="EZ29" i="1"/>
  <c r="EE29" i="1"/>
  <c r="K55" i="1"/>
  <c r="K43" i="1"/>
  <c r="K42" i="1"/>
  <c r="K37" i="1"/>
  <c r="N53" i="1" s="1"/>
  <c r="K38" i="1"/>
  <c r="K41" i="1"/>
  <c r="K40" i="1"/>
  <c r="K39" i="1"/>
  <c r="FI24" i="1"/>
  <c r="FE24" i="1"/>
  <c r="FA24" i="1"/>
  <c r="EW24" i="1"/>
  <c r="ES24" i="1"/>
  <c r="EO24" i="1"/>
  <c r="EK24" i="1"/>
  <c r="EG24" i="1"/>
  <c r="EC24" i="1"/>
  <c r="DY24" i="1"/>
  <c r="DU24" i="1"/>
  <c r="DQ24" i="1"/>
  <c r="DM24" i="1"/>
  <c r="FH24" i="1"/>
  <c r="FC24" i="1"/>
  <c r="EX24" i="1"/>
  <c r="ER24" i="1"/>
  <c r="EM24" i="1"/>
  <c r="EH24" i="1"/>
  <c r="EB24" i="1"/>
  <c r="DW24" i="1"/>
  <c r="DR24" i="1"/>
  <c r="FG24" i="1"/>
  <c r="FB24" i="1"/>
  <c r="EV24" i="1"/>
  <c r="EQ24" i="1"/>
  <c r="EL24" i="1"/>
  <c r="EF24" i="1"/>
  <c r="EA24" i="1"/>
  <c r="DV24" i="1"/>
  <c r="DP24" i="1"/>
  <c r="FF24" i="1"/>
  <c r="EZ24" i="1"/>
  <c r="EU24" i="1"/>
  <c r="EP24" i="1"/>
  <c r="EJ24" i="1"/>
  <c r="EE24" i="1"/>
  <c r="DZ24" i="1"/>
  <c r="DT24" i="1"/>
  <c r="DO24" i="1"/>
  <c r="L24" i="1"/>
  <c r="FJ24" i="1"/>
  <c r="FD24" i="1"/>
  <c r="EY24" i="1"/>
  <c r="ET24" i="1"/>
  <c r="EN24" i="1"/>
  <c r="EI24" i="1"/>
  <c r="ED24" i="1"/>
  <c r="DX24" i="1"/>
  <c r="DS24" i="1"/>
  <c r="DN24" i="1"/>
  <c r="FH30" i="1"/>
  <c r="FD30" i="1"/>
  <c r="EZ30" i="1"/>
  <c r="EV30" i="1"/>
  <c r="ER30" i="1"/>
  <c r="EN30" i="1"/>
  <c r="EJ30" i="1"/>
  <c r="EF30" i="1"/>
  <c r="EB30" i="1"/>
  <c r="DX30" i="1"/>
  <c r="DT30" i="1"/>
  <c r="DP30" i="1"/>
  <c r="L30" i="1"/>
  <c r="FJ30" i="1"/>
  <c r="FF30" i="1"/>
  <c r="FB30" i="1"/>
  <c r="EX30" i="1"/>
  <c r="ET30" i="1"/>
  <c r="EP30" i="1"/>
  <c r="EL30" i="1"/>
  <c r="EH30" i="1"/>
  <c r="ED30" i="1"/>
  <c r="DZ30" i="1"/>
  <c r="DV30" i="1"/>
  <c r="DR30" i="1"/>
  <c r="DN30" i="1"/>
  <c r="FE30" i="1"/>
  <c r="EW30" i="1"/>
  <c r="EO30" i="1"/>
  <c r="EG30" i="1"/>
  <c r="DY30" i="1"/>
  <c r="DQ30" i="1"/>
  <c r="FC30" i="1"/>
  <c r="EU30" i="1"/>
  <c r="EM30" i="1"/>
  <c r="EE30" i="1"/>
  <c r="DW30" i="1"/>
  <c r="DO30" i="1"/>
  <c r="FG30" i="1"/>
  <c r="EY30" i="1"/>
  <c r="EQ30" i="1"/>
  <c r="EI30" i="1"/>
  <c r="EA30" i="1"/>
  <c r="DS30" i="1"/>
  <c r="ES30" i="1"/>
  <c r="DM30" i="1"/>
  <c r="EK30" i="1"/>
  <c r="FI30" i="1"/>
  <c r="EC30" i="1"/>
  <c r="FA30" i="1"/>
  <c r="DU30" i="1"/>
  <c r="R52" i="1"/>
  <c r="E52" i="1"/>
  <c r="Q52" i="1"/>
  <c r="L52" i="1"/>
  <c r="FJ35" i="1"/>
  <c r="FF35" i="1"/>
  <c r="FB35" i="1"/>
  <c r="EX35" i="1"/>
  <c r="ET35" i="1"/>
  <c r="EP35" i="1"/>
  <c r="EL35" i="1"/>
  <c r="EH35" i="1"/>
  <c r="ED35" i="1"/>
  <c r="DZ35" i="1"/>
  <c r="DV35" i="1"/>
  <c r="DR35" i="1"/>
  <c r="DN35" i="1"/>
  <c r="FH35" i="1"/>
  <c r="FD35" i="1"/>
  <c r="EZ35" i="1"/>
  <c r="EV35" i="1"/>
  <c r="ER35" i="1"/>
  <c r="EN35" i="1"/>
  <c r="EJ35" i="1"/>
  <c r="EF35" i="1"/>
  <c r="EB35" i="1"/>
  <c r="DX35" i="1"/>
  <c r="DT35" i="1"/>
  <c r="DP35" i="1"/>
  <c r="L35" i="1"/>
  <c r="FC35" i="1"/>
  <c r="EU35" i="1"/>
  <c r="EM35" i="1"/>
  <c r="EE35" i="1"/>
  <c r="DW35" i="1"/>
  <c r="DO35" i="1"/>
  <c r="FI35" i="1"/>
  <c r="FA35" i="1"/>
  <c r="ES35" i="1"/>
  <c r="EK35" i="1"/>
  <c r="EC35" i="1"/>
  <c r="DU35" i="1"/>
  <c r="DM35" i="1"/>
  <c r="FE35" i="1"/>
  <c r="EW35" i="1"/>
  <c r="EO35" i="1"/>
  <c r="EG35" i="1"/>
  <c r="DY35" i="1"/>
  <c r="DQ35" i="1"/>
  <c r="EI35" i="1"/>
  <c r="FG35" i="1"/>
  <c r="EA35" i="1"/>
  <c r="EY35" i="1"/>
  <c r="DS35" i="1"/>
  <c r="EQ35" i="1"/>
  <c r="FI33" i="1"/>
  <c r="FE33" i="1"/>
  <c r="FA33" i="1"/>
  <c r="EW33" i="1"/>
  <c r="ES33" i="1"/>
  <c r="EO33" i="1"/>
  <c r="EK33" i="1"/>
  <c r="EG33" i="1"/>
  <c r="EC33" i="1"/>
  <c r="DY33" i="1"/>
  <c r="DU33" i="1"/>
  <c r="DQ33" i="1"/>
  <c r="DM33" i="1"/>
  <c r="FG33" i="1"/>
  <c r="FC33" i="1"/>
  <c r="EY33" i="1"/>
  <c r="EU33" i="1"/>
  <c r="EQ33" i="1"/>
  <c r="EM33" i="1"/>
  <c r="EI33" i="1"/>
  <c r="EE33" i="1"/>
  <c r="EA33" i="1"/>
  <c r="DW33" i="1"/>
  <c r="DS33" i="1"/>
  <c r="DO33" i="1"/>
  <c r="FJ33" i="1"/>
  <c r="FB33" i="1"/>
  <c r="ET33" i="1"/>
  <c r="EL33" i="1"/>
  <c r="ED33" i="1"/>
  <c r="DV33" i="1"/>
  <c r="DN33" i="1"/>
  <c r="FH33" i="1"/>
  <c r="EZ33" i="1"/>
  <c r="ER33" i="1"/>
  <c r="EJ33" i="1"/>
  <c r="EB33" i="1"/>
  <c r="DT33" i="1"/>
  <c r="FD33" i="1"/>
  <c r="EV33" i="1"/>
  <c r="EN33" i="1"/>
  <c r="EF33" i="1"/>
  <c r="DX33" i="1"/>
  <c r="DP33" i="1"/>
  <c r="FF33" i="1"/>
  <c r="DZ33" i="1"/>
  <c r="EX33" i="1"/>
  <c r="DR33" i="1"/>
  <c r="EP33" i="1"/>
  <c r="EH33" i="1"/>
  <c r="L33" i="1"/>
  <c r="FJ21" i="1"/>
  <c r="FF21" i="1"/>
  <c r="FB21" i="1"/>
  <c r="EX21" i="1"/>
  <c r="ET21" i="1"/>
  <c r="EP21" i="1"/>
  <c r="EL21" i="1"/>
  <c r="EH21" i="1"/>
  <c r="ED21" i="1"/>
  <c r="DZ21" i="1"/>
  <c r="DV21" i="1"/>
  <c r="DR21" i="1"/>
  <c r="DN21" i="1"/>
  <c r="FI21" i="1"/>
  <c r="FE21" i="1"/>
  <c r="FA21" i="1"/>
  <c r="EW21" i="1"/>
  <c r="ES21" i="1"/>
  <c r="EO21" i="1"/>
  <c r="EK21" i="1"/>
  <c r="EG21" i="1"/>
  <c r="EC21" i="1"/>
  <c r="DY21" i="1"/>
  <c r="DU21" i="1"/>
  <c r="DQ21" i="1"/>
  <c r="DM21" i="1"/>
  <c r="FG21" i="1"/>
  <c r="FC21" i="1"/>
  <c r="EY21" i="1"/>
  <c r="EU21" i="1"/>
  <c r="EQ21" i="1"/>
  <c r="EM21" i="1"/>
  <c r="EI21" i="1"/>
  <c r="EE21" i="1"/>
  <c r="EA21" i="1"/>
  <c r="DW21" i="1"/>
  <c r="DS21" i="1"/>
  <c r="DO21" i="1"/>
  <c r="FD21" i="1"/>
  <c r="EN21" i="1"/>
  <c r="DX21" i="1"/>
  <c r="EZ21" i="1"/>
  <c r="EJ21" i="1"/>
  <c r="DT21" i="1"/>
  <c r="EV21" i="1"/>
  <c r="EF21" i="1"/>
  <c r="DP21" i="1"/>
  <c r="L21" i="1"/>
  <c r="FH21" i="1"/>
  <c r="ER21" i="1"/>
  <c r="EB21" i="1"/>
  <c r="FI25" i="1"/>
  <c r="FE25" i="1"/>
  <c r="FA25" i="1"/>
  <c r="EW25" i="1"/>
  <c r="ES25" i="1"/>
  <c r="EO25" i="1"/>
  <c r="EK25" i="1"/>
  <c r="EG25" i="1"/>
  <c r="EC25" i="1"/>
  <c r="DY25" i="1"/>
  <c r="DU25" i="1"/>
  <c r="DQ25" i="1"/>
  <c r="DM25" i="1"/>
  <c r="FH25" i="1"/>
  <c r="FC25" i="1"/>
  <c r="EX25" i="1"/>
  <c r="ER25" i="1"/>
  <c r="EM25" i="1"/>
  <c r="EH25" i="1"/>
  <c r="EB25" i="1"/>
  <c r="DW25" i="1"/>
  <c r="DR25" i="1"/>
  <c r="FG25" i="1"/>
  <c r="FB25" i="1"/>
  <c r="EV25" i="1"/>
  <c r="EQ25" i="1"/>
  <c r="EL25" i="1"/>
  <c r="EF25" i="1"/>
  <c r="EA25" i="1"/>
  <c r="DV25" i="1"/>
  <c r="DP25" i="1"/>
  <c r="FF25" i="1"/>
  <c r="EZ25" i="1"/>
  <c r="EU25" i="1"/>
  <c r="EP25" i="1"/>
  <c r="EJ25" i="1"/>
  <c r="EE25" i="1"/>
  <c r="DZ25" i="1"/>
  <c r="DT25" i="1"/>
  <c r="DO25" i="1"/>
  <c r="L25" i="1"/>
  <c r="FJ25" i="1"/>
  <c r="FD25" i="1"/>
  <c r="EY25" i="1"/>
  <c r="ET25" i="1"/>
  <c r="EN25" i="1"/>
  <c r="EI25" i="1"/>
  <c r="ED25" i="1"/>
  <c r="DX25" i="1"/>
  <c r="DS25" i="1"/>
  <c r="DN25" i="1"/>
  <c r="FG27" i="1"/>
  <c r="FC27" i="1"/>
  <c r="EY27" i="1"/>
  <c r="EU27" i="1"/>
  <c r="EQ27" i="1"/>
  <c r="EM27" i="1"/>
  <c r="EI27" i="1"/>
  <c r="EE27" i="1"/>
  <c r="EA27" i="1"/>
  <c r="DW27" i="1"/>
  <c r="DS27" i="1"/>
  <c r="DO27" i="1"/>
  <c r="FI27" i="1"/>
  <c r="FE27" i="1"/>
  <c r="FA27" i="1"/>
  <c r="EW27" i="1"/>
  <c r="ES27" i="1"/>
  <c r="EO27" i="1"/>
  <c r="EK27" i="1"/>
  <c r="EG27" i="1"/>
  <c r="EC27" i="1"/>
  <c r="DY27" i="1"/>
  <c r="DU27" i="1"/>
  <c r="DQ27" i="1"/>
  <c r="DM27" i="1"/>
  <c r="FF27" i="1"/>
  <c r="EX27" i="1"/>
  <c r="EP27" i="1"/>
  <c r="EH27" i="1"/>
  <c r="DZ27" i="1"/>
  <c r="DR27" i="1"/>
  <c r="L27" i="1"/>
  <c r="FD27" i="1"/>
  <c r="EV27" i="1"/>
  <c r="EN27" i="1"/>
  <c r="EF27" i="1"/>
  <c r="DX27" i="1"/>
  <c r="DP27" i="1"/>
  <c r="FJ27" i="1"/>
  <c r="FB27" i="1"/>
  <c r="ET27" i="1"/>
  <c r="EL27" i="1"/>
  <c r="ED27" i="1"/>
  <c r="DV27" i="1"/>
  <c r="DN27" i="1"/>
  <c r="FH27" i="1"/>
  <c r="EZ27" i="1"/>
  <c r="ER27" i="1"/>
  <c r="EJ27" i="1"/>
  <c r="EB27" i="1"/>
  <c r="DT27" i="1"/>
  <c r="FG36" i="1"/>
  <c r="FC36" i="1"/>
  <c r="EY36" i="1"/>
  <c r="EU36" i="1"/>
  <c r="EQ36" i="1"/>
  <c r="EM36" i="1"/>
  <c r="EI36" i="1"/>
  <c r="EE36" i="1"/>
  <c r="EA36" i="1"/>
  <c r="DW36" i="1"/>
  <c r="DS36" i="1"/>
  <c r="DO36" i="1"/>
  <c r="FJ36" i="1"/>
  <c r="FF36" i="1"/>
  <c r="FB36" i="1"/>
  <c r="EX36" i="1"/>
  <c r="ET36" i="1"/>
  <c r="EP36" i="1"/>
  <c r="EL36" i="1"/>
  <c r="EH36" i="1"/>
  <c r="ED36" i="1"/>
  <c r="DZ36" i="1"/>
  <c r="DV36" i="1"/>
  <c r="DR36" i="1"/>
  <c r="DN36" i="1"/>
  <c r="FH36" i="1"/>
  <c r="FD36" i="1"/>
  <c r="EZ36" i="1"/>
  <c r="EV36" i="1"/>
  <c r="ER36" i="1"/>
  <c r="EN36" i="1"/>
  <c r="EJ36" i="1"/>
  <c r="EF36" i="1"/>
  <c r="EB36" i="1"/>
  <c r="DX36" i="1"/>
  <c r="DT36" i="1"/>
  <c r="DP36" i="1"/>
  <c r="L36" i="1"/>
  <c r="FA36" i="1"/>
  <c r="EK36" i="1"/>
  <c r="DU36" i="1"/>
  <c r="EW36" i="1"/>
  <c r="EG36" i="1"/>
  <c r="DQ36" i="1"/>
  <c r="FE36" i="1"/>
  <c r="EO36" i="1"/>
  <c r="DY36" i="1"/>
  <c r="DM36" i="1"/>
  <c r="DL36" i="1" s="1"/>
  <c r="FI36" i="1"/>
  <c r="ES36" i="1"/>
  <c r="EC36" i="1"/>
  <c r="R3" i="1"/>
  <c r="DL35" i="1" l="1"/>
  <c r="DL30" i="1"/>
  <c r="DL24" i="1"/>
  <c r="FI41" i="1"/>
  <c r="FE41" i="1"/>
  <c r="FA41" i="1"/>
  <c r="EW41" i="1"/>
  <c r="ES41" i="1"/>
  <c r="EO41" i="1"/>
  <c r="EK41" i="1"/>
  <c r="EG41" i="1"/>
  <c r="EC41" i="1"/>
  <c r="FJ41" i="1"/>
  <c r="FD41" i="1"/>
  <c r="EY41" i="1"/>
  <c r="ET41" i="1"/>
  <c r="EN41" i="1"/>
  <c r="EI41" i="1"/>
  <c r="ED41" i="1"/>
  <c r="DY41" i="1"/>
  <c r="DU41" i="1"/>
  <c r="DQ41" i="1"/>
  <c r="DM41" i="1"/>
  <c r="FC41" i="1"/>
  <c r="EV41" i="1"/>
  <c r="EP41" i="1"/>
  <c r="EH41" i="1"/>
  <c r="EA41" i="1"/>
  <c r="DV41" i="1"/>
  <c r="DP41" i="1"/>
  <c r="FH41" i="1"/>
  <c r="FB41" i="1"/>
  <c r="EU41" i="1"/>
  <c r="EM41" i="1"/>
  <c r="EF41" i="1"/>
  <c r="DZ41" i="1"/>
  <c r="DT41" i="1"/>
  <c r="DO41" i="1"/>
  <c r="L41" i="1"/>
  <c r="FF41" i="1"/>
  <c r="EX41" i="1"/>
  <c r="EQ41" i="1"/>
  <c r="EJ41" i="1"/>
  <c r="EB41" i="1"/>
  <c r="DW41" i="1"/>
  <c r="DR41" i="1"/>
  <c r="ER41" i="1"/>
  <c r="DS41" i="1"/>
  <c r="EL41" i="1"/>
  <c r="DN41" i="1"/>
  <c r="EZ41" i="1"/>
  <c r="DX41" i="1"/>
  <c r="FG41" i="1"/>
  <c r="EE41" i="1"/>
  <c r="FI43" i="1"/>
  <c r="FE43" i="1"/>
  <c r="FA43" i="1"/>
  <c r="EW43" i="1"/>
  <c r="ES43" i="1"/>
  <c r="EO43" i="1"/>
  <c r="EK43" i="1"/>
  <c r="EG43" i="1"/>
  <c r="EC43" i="1"/>
  <c r="DY43" i="1"/>
  <c r="DU43" i="1"/>
  <c r="DQ43" i="1"/>
  <c r="DM43" i="1"/>
  <c r="FH43" i="1"/>
  <c r="FC43" i="1"/>
  <c r="EX43" i="1"/>
  <c r="ER43" i="1"/>
  <c r="EM43" i="1"/>
  <c r="EH43" i="1"/>
  <c r="EB43" i="1"/>
  <c r="DW43" i="1"/>
  <c r="DR43" i="1"/>
  <c r="FG43" i="1"/>
  <c r="FB43" i="1"/>
  <c r="EV43" i="1"/>
  <c r="EQ43" i="1"/>
  <c r="EL43" i="1"/>
  <c r="EF43" i="1"/>
  <c r="EA43" i="1"/>
  <c r="DV43" i="1"/>
  <c r="DP43" i="1"/>
  <c r="FJ43" i="1"/>
  <c r="FD43" i="1"/>
  <c r="EY43" i="1"/>
  <c r="ET43" i="1"/>
  <c r="EN43" i="1"/>
  <c r="EI43" i="1"/>
  <c r="ED43" i="1"/>
  <c r="DX43" i="1"/>
  <c r="DS43" i="1"/>
  <c r="DN43" i="1"/>
  <c r="EP43" i="1"/>
  <c r="DT43" i="1"/>
  <c r="FF43" i="1"/>
  <c r="EJ43" i="1"/>
  <c r="DO43" i="1"/>
  <c r="L43" i="1"/>
  <c r="EU43" i="1"/>
  <c r="DZ43" i="1"/>
  <c r="EZ43" i="1"/>
  <c r="EE43" i="1"/>
  <c r="N51" i="1"/>
  <c r="N54" i="1"/>
  <c r="DL28" i="1"/>
  <c r="DL22" i="1"/>
  <c r="P53" i="1"/>
  <c r="Q53" i="1"/>
  <c r="DL25" i="1"/>
  <c r="O52" i="1"/>
  <c r="P3" i="1"/>
  <c r="FI38" i="1"/>
  <c r="FE38" i="1"/>
  <c r="FG38" i="1"/>
  <c r="FB38" i="1"/>
  <c r="EX38" i="1"/>
  <c r="ET38" i="1"/>
  <c r="EP38" i="1"/>
  <c r="EL38" i="1"/>
  <c r="EH38" i="1"/>
  <c r="ED38" i="1"/>
  <c r="DZ38" i="1"/>
  <c r="DV38" i="1"/>
  <c r="DR38" i="1"/>
  <c r="DN38" i="1"/>
  <c r="FF38" i="1"/>
  <c r="FA38" i="1"/>
  <c r="EW38" i="1"/>
  <c r="ES38" i="1"/>
  <c r="EO38" i="1"/>
  <c r="EK38" i="1"/>
  <c r="EG38" i="1"/>
  <c r="EC38" i="1"/>
  <c r="DY38" i="1"/>
  <c r="DU38" i="1"/>
  <c r="DQ38" i="1"/>
  <c r="DM38" i="1"/>
  <c r="FH38" i="1"/>
  <c r="FC38" i="1"/>
  <c r="EY38" i="1"/>
  <c r="EU38" i="1"/>
  <c r="EQ38" i="1"/>
  <c r="EM38" i="1"/>
  <c r="EI38" i="1"/>
  <c r="EE38" i="1"/>
  <c r="EA38" i="1"/>
  <c r="DW38" i="1"/>
  <c r="DS38" i="1"/>
  <c r="DO38" i="1"/>
  <c r="EV38" i="1"/>
  <c r="EF38" i="1"/>
  <c r="DP38" i="1"/>
  <c r="L38" i="1"/>
  <c r="FJ38" i="1"/>
  <c r="ER38" i="1"/>
  <c r="EB38" i="1"/>
  <c r="EZ38" i="1"/>
  <c r="EJ38" i="1"/>
  <c r="DT38" i="1"/>
  <c r="FD38" i="1"/>
  <c r="EN38" i="1"/>
  <c r="DX38" i="1"/>
  <c r="P55" i="1"/>
  <c r="E55" i="1"/>
  <c r="S55" i="1"/>
  <c r="O55" i="1"/>
  <c r="Q55" i="1"/>
  <c r="L55" i="1"/>
  <c r="R55" i="1"/>
  <c r="N55" i="1"/>
  <c r="I55" i="1" s="1"/>
  <c r="DL31" i="1"/>
  <c r="O3" i="1"/>
  <c r="R51" i="1"/>
  <c r="R54" i="1"/>
  <c r="Q54" i="1"/>
  <c r="O53" i="1"/>
  <c r="I53" i="1" s="1"/>
  <c r="DL27" i="1"/>
  <c r="P52" i="1"/>
  <c r="S52" i="1"/>
  <c r="FI39" i="1"/>
  <c r="FE39" i="1"/>
  <c r="FA39" i="1"/>
  <c r="EW39" i="1"/>
  <c r="ES39" i="1"/>
  <c r="EO39" i="1"/>
  <c r="EK39" i="1"/>
  <c r="EG39" i="1"/>
  <c r="EC39" i="1"/>
  <c r="DY39" i="1"/>
  <c r="DU39" i="1"/>
  <c r="DQ39" i="1"/>
  <c r="DM39" i="1"/>
  <c r="FG39" i="1"/>
  <c r="FB39" i="1"/>
  <c r="EV39" i="1"/>
  <c r="EQ39" i="1"/>
  <c r="EL39" i="1"/>
  <c r="EF39" i="1"/>
  <c r="EA39" i="1"/>
  <c r="DV39" i="1"/>
  <c r="DP39" i="1"/>
  <c r="FF39" i="1"/>
  <c r="EZ39" i="1"/>
  <c r="EU39" i="1"/>
  <c r="EP39" i="1"/>
  <c r="EJ39" i="1"/>
  <c r="EE39" i="1"/>
  <c r="DZ39" i="1"/>
  <c r="DT39" i="1"/>
  <c r="DO39" i="1"/>
  <c r="L39" i="1"/>
  <c r="FH39" i="1"/>
  <c r="FC39" i="1"/>
  <c r="EX39" i="1"/>
  <c r="ER39" i="1"/>
  <c r="EM39" i="1"/>
  <c r="EH39" i="1"/>
  <c r="EB39" i="1"/>
  <c r="DW39" i="1"/>
  <c r="DR39" i="1"/>
  <c r="EY39" i="1"/>
  <c r="ED39" i="1"/>
  <c r="ET39" i="1"/>
  <c r="DX39" i="1"/>
  <c r="FD39" i="1"/>
  <c r="EI39" i="1"/>
  <c r="DN39" i="1"/>
  <c r="FJ39" i="1"/>
  <c r="EN39" i="1"/>
  <c r="DS39" i="1"/>
  <c r="FJ37" i="1"/>
  <c r="FF37" i="1"/>
  <c r="FB37" i="1"/>
  <c r="EX37" i="1"/>
  <c r="ET37" i="1"/>
  <c r="EP37" i="1"/>
  <c r="EL37" i="1"/>
  <c r="EH37" i="1"/>
  <c r="ED37" i="1"/>
  <c r="DZ37" i="1"/>
  <c r="DV37" i="1"/>
  <c r="DR37" i="1"/>
  <c r="DN37" i="1"/>
  <c r="FI37" i="1"/>
  <c r="FE37" i="1"/>
  <c r="FA37" i="1"/>
  <c r="EW37" i="1"/>
  <c r="ES37" i="1"/>
  <c r="EO37" i="1"/>
  <c r="EK37" i="1"/>
  <c r="EG37" i="1"/>
  <c r="EC37" i="1"/>
  <c r="DY37" i="1"/>
  <c r="DU37" i="1"/>
  <c r="DQ37" i="1"/>
  <c r="DM37" i="1"/>
  <c r="FG37" i="1"/>
  <c r="FC37" i="1"/>
  <c r="EY37" i="1"/>
  <c r="EU37" i="1"/>
  <c r="EQ37" i="1"/>
  <c r="EM37" i="1"/>
  <c r="EI37" i="1"/>
  <c r="EE37" i="1"/>
  <c r="EA37" i="1"/>
  <c r="DW37" i="1"/>
  <c r="DS37" i="1"/>
  <c r="DO37" i="1"/>
  <c r="L37" i="1"/>
  <c r="FD37" i="1"/>
  <c r="EN37" i="1"/>
  <c r="DX37" i="1"/>
  <c r="EZ37" i="1"/>
  <c r="EJ37" i="1"/>
  <c r="DT37" i="1"/>
  <c r="FH37" i="1"/>
  <c r="ER37" i="1"/>
  <c r="EB37" i="1"/>
  <c r="DP37" i="1"/>
  <c r="EV37" i="1"/>
  <c r="EF37" i="1"/>
  <c r="S51" i="1"/>
  <c r="P51" i="1"/>
  <c r="Q51" i="1"/>
  <c r="N3" i="1"/>
  <c r="O51" i="1"/>
  <c r="DL23" i="1"/>
  <c r="S3" i="1"/>
  <c r="S54" i="1"/>
  <c r="DL26" i="1"/>
  <c r="S53" i="1"/>
  <c r="R53" i="1"/>
  <c r="DL21" i="1"/>
  <c r="DL33" i="1"/>
  <c r="N52" i="1"/>
  <c r="FI40" i="1"/>
  <c r="FE40" i="1"/>
  <c r="FA40" i="1"/>
  <c r="EW40" i="1"/>
  <c r="ES40" i="1"/>
  <c r="EO40" i="1"/>
  <c r="EK40" i="1"/>
  <c r="EG40" i="1"/>
  <c r="EC40" i="1"/>
  <c r="DY40" i="1"/>
  <c r="DU40" i="1"/>
  <c r="DQ40" i="1"/>
  <c r="DM40" i="1"/>
  <c r="FG40" i="1"/>
  <c r="FB40" i="1"/>
  <c r="EV40" i="1"/>
  <c r="EQ40" i="1"/>
  <c r="EL40" i="1"/>
  <c r="EF40" i="1"/>
  <c r="EA40" i="1"/>
  <c r="DV40" i="1"/>
  <c r="DP40" i="1"/>
  <c r="FF40" i="1"/>
  <c r="EZ40" i="1"/>
  <c r="EU40" i="1"/>
  <c r="EP40" i="1"/>
  <c r="EJ40" i="1"/>
  <c r="EE40" i="1"/>
  <c r="DZ40" i="1"/>
  <c r="DT40" i="1"/>
  <c r="DO40" i="1"/>
  <c r="L40" i="1"/>
  <c r="FH40" i="1"/>
  <c r="FC40" i="1"/>
  <c r="EX40" i="1"/>
  <c r="ER40" i="1"/>
  <c r="EM40" i="1"/>
  <c r="EH40" i="1"/>
  <c r="EB40" i="1"/>
  <c r="DW40" i="1"/>
  <c r="DR40" i="1"/>
  <c r="FD40" i="1"/>
  <c r="EI40" i="1"/>
  <c r="DN40" i="1"/>
  <c r="EY40" i="1"/>
  <c r="ED40" i="1"/>
  <c r="FJ40" i="1"/>
  <c r="EN40" i="1"/>
  <c r="DS40" i="1"/>
  <c r="DX40" i="1"/>
  <c r="ET40" i="1"/>
  <c r="FI42" i="1"/>
  <c r="FE42" i="1"/>
  <c r="FA42" i="1"/>
  <c r="EW42" i="1"/>
  <c r="ES42" i="1"/>
  <c r="EO42" i="1"/>
  <c r="EK42" i="1"/>
  <c r="EG42" i="1"/>
  <c r="EC42" i="1"/>
  <c r="DY42" i="1"/>
  <c r="DU42" i="1"/>
  <c r="DQ42" i="1"/>
  <c r="DM42" i="1"/>
  <c r="FJ42" i="1"/>
  <c r="FD42" i="1"/>
  <c r="EY42" i="1"/>
  <c r="ET42" i="1"/>
  <c r="EN42" i="1"/>
  <c r="EI42" i="1"/>
  <c r="ED42" i="1"/>
  <c r="DX42" i="1"/>
  <c r="DS42" i="1"/>
  <c r="DN42" i="1"/>
  <c r="FC42" i="1"/>
  <c r="EV42" i="1"/>
  <c r="EP42" i="1"/>
  <c r="EH42" i="1"/>
  <c r="EA42" i="1"/>
  <c r="DT42" i="1"/>
  <c r="FH42" i="1"/>
  <c r="FB42" i="1"/>
  <c r="EU42" i="1"/>
  <c r="EM42" i="1"/>
  <c r="EF42" i="1"/>
  <c r="DZ42" i="1"/>
  <c r="DR42" i="1"/>
  <c r="L42" i="1"/>
  <c r="FF42" i="1"/>
  <c r="EX42" i="1"/>
  <c r="EQ42" i="1"/>
  <c r="EJ42" i="1"/>
  <c r="EB42" i="1"/>
  <c r="DV42" i="1"/>
  <c r="DO42" i="1"/>
  <c r="ER42" i="1"/>
  <c r="DP42" i="1"/>
  <c r="EL42" i="1"/>
  <c r="EZ42" i="1"/>
  <c r="DW42" i="1"/>
  <c r="FG42" i="1"/>
  <c r="EE42" i="1"/>
  <c r="DL29" i="1"/>
  <c r="Q3" i="1"/>
  <c r="B16" i="1"/>
  <c r="DL19" i="1"/>
  <c r="O54" i="1"/>
  <c r="P54" i="1"/>
  <c r="DL42" i="1" l="1"/>
  <c r="I52" i="1"/>
  <c r="I3" i="1"/>
  <c r="DL38" i="1"/>
  <c r="I51" i="1"/>
  <c r="DL37" i="1"/>
  <c r="DL39" i="1"/>
  <c r="DL40" i="1"/>
  <c r="I54" i="1"/>
  <c r="DL43" i="1"/>
  <c r="DL41" i="1"/>
  <c r="FE45" i="1" l="1"/>
  <c r="EO45" i="1"/>
  <c r="DY45" i="1"/>
  <c r="FA45" i="1"/>
  <c r="EK45" i="1"/>
  <c r="DU45" i="1"/>
  <c r="FI45" i="1"/>
  <c r="ES45" i="1"/>
  <c r="EC45" i="1"/>
  <c r="DM45" i="1"/>
  <c r="EW45" i="1"/>
  <c r="EG45" i="1"/>
  <c r="DQ45" i="1"/>
  <c r="DP45" i="1"/>
  <c r="EF45" i="1"/>
  <c r="EV45" i="1"/>
  <c r="DV45" i="1"/>
  <c r="EL45" i="1"/>
  <c r="FB45" i="1"/>
  <c r="EA45" i="1"/>
  <c r="EQ45" i="1"/>
  <c r="FD45" i="1"/>
  <c r="FJ45" i="1"/>
  <c r="DT45" i="1"/>
  <c r="EJ45" i="1"/>
  <c r="EZ45" i="1"/>
  <c r="DZ45" i="1"/>
  <c r="EP45" i="1"/>
  <c r="FF45" i="1"/>
  <c r="DO45" i="1"/>
  <c r="EE45" i="1"/>
  <c r="EU45" i="1"/>
  <c r="DX45" i="1"/>
  <c r="EN45" i="1"/>
  <c r="DN45" i="1"/>
  <c r="ET45" i="1"/>
  <c r="DS45" i="1"/>
  <c r="EY45" i="1"/>
  <c r="FG45" i="1"/>
  <c r="EB45" i="1"/>
  <c r="ER45" i="1"/>
  <c r="FH45" i="1"/>
  <c r="DR45" i="1"/>
  <c r="EH45" i="1"/>
  <c r="EX45" i="1"/>
  <c r="DW45" i="1"/>
  <c r="EM45" i="1"/>
  <c r="FC45" i="1"/>
  <c r="ED45" i="1"/>
  <c r="EI45" i="1"/>
  <c r="DL45" i="1" l="1"/>
</calcChain>
</file>

<file path=xl/sharedStrings.xml><?xml version="1.0" encoding="utf-8"?>
<sst xmlns="http://schemas.openxmlformats.org/spreadsheetml/2006/main" count="137" uniqueCount="83">
  <si>
    <t>Evento</t>
  </si>
  <si>
    <t>R$</t>
  </si>
  <si>
    <r>
      <t xml:space="preserve">                          </t>
    </r>
    <r>
      <rPr>
        <b/>
        <sz val="9"/>
        <color indexed="8"/>
        <rFont val="Arial"/>
        <family val="2"/>
      </rPr>
      <t>PLE - Planilha de Levantamento de Eventos</t>
    </r>
    <r>
      <rPr>
        <sz val="9"/>
        <color indexed="8"/>
        <rFont val="Arial"/>
        <family val="2"/>
      </rPr>
      <t xml:space="preserve">
                          Eventograma e Quantitativos</t>
    </r>
  </si>
  <si>
    <r>
      <t xml:space="preserve">Grau de Sigilo
</t>
    </r>
    <r>
      <rPr>
        <b/>
        <sz val="9"/>
        <color indexed="8"/>
        <rFont val="Arial"/>
        <family val="2"/>
      </rPr>
      <t>#PUBLICO</t>
    </r>
  </si>
  <si>
    <t>Preço do Serviço por frente</t>
  </si>
  <si>
    <t>Preço dos Serviços executados</t>
  </si>
  <si>
    <t>Frentes de Obra:</t>
  </si>
  <si>
    <t>ESTACA 00 A 05</t>
  </si>
  <si>
    <t>ESTACA 05 A 10</t>
  </si>
  <si>
    <t>ESTACA 10 A 15</t>
  </si>
  <si>
    <t>ESTACA 15 A 20</t>
  </si>
  <si>
    <t>ESTACA 20 A 25</t>
  </si>
  <si>
    <t>ESTACA 25 A 32</t>
  </si>
  <si>
    <t>Nível</t>
  </si>
  <si>
    <t>Item</t>
  </si>
  <si>
    <t>Descrição</t>
  </si>
  <si>
    <t>Unid.</t>
  </si>
  <si>
    <t>Qtde.</t>
  </si>
  <si>
    <t>Preço Unit. (R$)</t>
  </si>
  <si>
    <t>Preço Total (R$)</t>
  </si>
  <si>
    <t>Núm. Evento</t>
  </si>
  <si>
    <t>Agrupador de Eventos</t>
  </si>
  <si>
    <t>meta</t>
  </si>
  <si>
    <t>SERVIÇOS PRELIMINARES</t>
  </si>
  <si>
    <t>01.01</t>
  </si>
  <si>
    <t>PLACA DE OBRA EM CHAPA DE ACO GALVANIZADO</t>
  </si>
  <si>
    <t>M2</t>
  </si>
  <si>
    <t>DRENAGEM</t>
  </si>
  <si>
    <t>02.01</t>
  </si>
  <si>
    <t>ESCAVAÇÃO MECANIZADA DE VALA COM PROF. ATÉ 1,5 M (MÉDIA ENTRE MONTANTE E JUSANTE/UMA COMPOSIÇÃO POR TRECHO) COM RETROESCAVADEIRA (CAPACIDADE DA CAÇAMBA DA RETRO: 0,26 M3 / POTÊNCIA: 88 HP), LARGURA DE 0,8 M A 1,5 M, EM SOLO DE 1A CATEGORIA, LOCAIS COM BAIXO NÍVEL DE INTERFERÊNCIA. AF_01/2015</t>
  </si>
  <si>
    <t>M3</t>
  </si>
  <si>
    <t>02.02</t>
  </si>
  <si>
    <t>POCO DE VISITA PARA DRENAGEM PLUVIAL, EM CONCRETO ESTRUTURAL, DIMENSOES INTERNAS DE 90X150X80CM (LARGXCOMPXALT), PARA REDE DE 600 MM, EXCLUSOS TAMPAO E CHAMINE.</t>
  </si>
  <si>
    <t xml:space="preserve">UN </t>
  </si>
  <si>
    <t>02.03</t>
  </si>
  <si>
    <t>ACRÉSCIMO PARA POÇO DE VISITA RETANGULAR PARA ESGOTO, EM ALVENARIA COM BLOCOS DE CONCRETO, DIMENSÕES INTERNAS = 1X1,5 M. AF_05/2018</t>
  </si>
  <si>
    <t>M</t>
  </si>
  <si>
    <t>02.04</t>
  </si>
  <si>
    <t>TAMPAO FOFO ARTICULADO, CLASSE B125 CARGA MAX 12,5 T, REDONDO TAMPA 600 MM, REDE PLUVIAL/ESGOTO, P = CHAMINE CX AREIA / POCO VISITA ASSENTADO COM ARG CIM/AREIA 1:4, FORNECIMENTO E ASSENTAMENTO</t>
  </si>
  <si>
    <t>02.05</t>
  </si>
  <si>
    <t>CAIXA RALO EM BLOCOS PRÉ-MOLDADOS E GRELHA ARTICULADA EM FFA EM VIAS URBANAS</t>
  </si>
  <si>
    <t>UN</t>
  </si>
  <si>
    <t>02.06</t>
  </si>
  <si>
    <t xml:space="preserve">LASTRO DE VALA COM PREPARO DE FUNDO, LARGURA MENOR QUE 1,5 M, COM CAMA DA DE AREIA, LANÇAMENTO MECANIZADO, EM LOCAL COM NÍVEL BAIXO DE INTERFERÊNCIA. AF_06/2016
  </t>
  </si>
  <si>
    <t>02.07</t>
  </si>
  <si>
    <t>TUBO DE CONCRETO (SIMPLES) PARA REDES COLETORAS DE ÁGUAS PLUVIAIS, DIÂMETRO DE 300 MM, JUNTA RÍGIDA, INSTALADO EM LOCAL COM BAIXO NÍVEL DE INTERFERÊNCIAS - FORNECIMENTO E ASSENTAMENTO. AF_12/2015</t>
  </si>
  <si>
    <t>02.08</t>
  </si>
  <si>
    <t>TUBO DE CONCRETO PARA REDES COLETORAS DE ÁGUAS PLUVIAIS, DIÂMETRO DE 400 MM, JUNTA RÍGIDA, INSTALADO EM LOCAL COM BAIXO NÍVEL DE INTERFERÊNCIAS - FORNECIMENTO E ASSENTAMENTO. AF_12/2015</t>
  </si>
  <si>
    <t>02.09</t>
  </si>
  <si>
    <t>TUBO DE CONCRETO PARA REDES COLETORAS DE ÁGUAS PLUVIAIS, DIÂMETRO DE 600 MM, JUNTA RÍGIDA, INSTALADO EM LOCAL COM BAIXO NÍVEL DE INTERFERÊNCIAS - FORNECIMENTO E ASSENTAMENTO. AF_12/2015</t>
  </si>
  <si>
    <t>02.10</t>
  </si>
  <si>
    <t>REATERRO MECANIZADO DE VALA COM RETROESCAVADEIRA (CAPACIDADE DA CAÇAMBA DA RETRO: 0,26 M³ / POTÊNCIA: 88 HP), LARGURA DE 0,8 A 1,5 M, PROFUNDIDADE ATÉ 1,5 M, COM SOLO DE 1ª CATEGORIA EM LOCAIS COM BAIXO NÍVEL DE INTERFERÊNCIA. AF_04/2016</t>
  </si>
  <si>
    <t>02.11</t>
  </si>
  <si>
    <t>EXECUÇÃO E COMPACTAÇÃO DE ATERRO COM SOLO PREDOMINANTEMENTE ARGILOSO - EXCLUSIVE ESCAVAÇÃO, CARGA E TRANSPORTE E SOLO. AF_09/2017</t>
  </si>
  <si>
    <t>PAVIMENTAÇÃO</t>
  </si>
  <si>
    <t>03.01</t>
  </si>
  <si>
    <t>EXECUÇÃO DE RECAPEAMENTO ASFÁLTICO COM CONCRETO USINADO A QUENTE (CBUQ), INCLUSO FORNECIMENTO DA MASSA ASFÁLTICA, TRANSPORTE DA USINA ATÉ O TOCAL DA OBRA (MUNICÍPIO DE CONCEIÇÃO DO CASTELO), APLICAÇÃO E PINTURA DE LIGAÇÃO.</t>
  </si>
  <si>
    <t>T</t>
  </si>
  <si>
    <t>SERVIÇOS COMPLEMENTARES</t>
  </si>
  <si>
    <t>04.01</t>
  </si>
  <si>
    <t>ASSENTAMENTO DE GUIA (MEIO-FIO) EM TRECHO RETO, CONFECCIONADA EM CONCRETO PRÉ-FABRICADO, DIMENSÕES 100X15X13X30 CM COMPRIMENTO X BASE INFERIOR X BASE SUPERIOR X ALTURA), PARA VIAS URBANAS (USO VIÁRIO). AF_06/2016</t>
  </si>
  <si>
    <t>04.02</t>
  </si>
  <si>
    <t>ASSENTAMENTO DE GUIA (MEIO-FIO) EM TRECHO CURVO, CONFECCIONADA EM CONCRETO PRÉ-FABRICADO, DIMENSÕES 100X15X13X30 CM (COMPRIMENTO X BASE INFERIOR X BASE SUPERIOR X ALTURA), PARA VIAS URBANAS (USO VIÁRIO). AF_06/2016</t>
  </si>
  <si>
    <t>04.03</t>
  </si>
  <si>
    <t>SINALIZACAO HORIZONTAL COM TINTA RETRORREFLETIVA A BASE DE RESINA ACRILICA COM MICROESFERAS DE VIDRO</t>
  </si>
  <si>
    <t>04.04</t>
  </si>
  <si>
    <t>SUPORTE DE PLACA DE SINALIZAÇÃO VERTICAL EM MADEIRA DE 1ª QUALIDADE, PINTADA, FORNECIMENTO E INSTALAÇÃO</t>
  </si>
  <si>
    <t>04.05</t>
  </si>
  <si>
    <t>FORNECIMENTO E IMPLANTAÇÃO DE PLACA DE ADVERTÊNCIA EM AÇO, LADO DE 0,60 M - PELÍCULA RETRORREFLETIVA TIPO I E SI</t>
  </si>
  <si>
    <t>04.06</t>
  </si>
  <si>
    <t>FORNECIMENTO E IMPLANTAÇÃO DE PLACA DE REGULAMENTAÇÃO EM AÇO D = 0,80 M - PELÍCULA RETRORREFLETIVA TIPO I E SI</t>
  </si>
  <si>
    <t>04.07</t>
  </si>
  <si>
    <t>PLACA ESMALTADA PARA IDENTIFICAÇÃO NR DE RUA, DIMENSÕES 45X25CM</t>
  </si>
  <si>
    <t>04.08</t>
  </si>
  <si>
    <t>FORNECIMENTO E IMPLANTAÇÃO DE SUPORTE METÁLICO GALVANIZADO PARA PLACA DE ADVERTÊNCIA - LADO DE 0,60 M</t>
  </si>
  <si>
    <t>04.09</t>
  </si>
  <si>
    <t>FORNECIMENTO E IMPLANTAÇÃO DE SUPORTE METÁLICO GALVANIZADO PARA PLACA DE REGULAMENTAÇÃO - D = 0,80 M</t>
  </si>
  <si>
    <t>ADMINISTRAÇÃO LOCAL</t>
  </si>
  <si>
    <t>05.01</t>
  </si>
  <si>
    <t>ADMINISTRAÇÃO LOCAL ¹</t>
  </si>
  <si>
    <t>Local e Data</t>
  </si>
  <si>
    <t>Responsável Técnico:</t>
  </si>
  <si>
    <t>CREA / CAU: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</si>
</sst>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color indexed="22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sz val="9"/>
      <color indexed="23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8"/>
      <color indexed="23"/>
      <name val="Arial"/>
      <family val="2"/>
    </font>
    <font>
      <b/>
      <sz val="8"/>
      <color indexed="8"/>
      <name val="Arial"/>
      <family val="2"/>
    </font>
    <font>
      <b/>
      <sz val="8"/>
      <color indexed="23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</fills>
  <borders count="8">
    <border>
      <left/>
      <right/>
      <top/>
      <bottom/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hair">
        <color indexed="23"/>
      </left>
      <right style="hair">
        <color indexed="23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4">
    <xf numFmtId="0" fontId="0" fillId="0" borderId="0" xfId="0"/>
    <xf numFmtId="1" fontId="2" fillId="0" borderId="0" xfId="2" applyNumberFormat="1" applyFont="1" applyAlignment="1" applyProtection="1">
      <alignment horizontal="center" vertical="center"/>
    </xf>
    <xf numFmtId="10" fontId="3" fillId="0" borderId="1" xfId="2" applyNumberFormat="1" applyFont="1" applyBorder="1" applyAlignment="1" applyProtection="1">
      <alignment horizontal="left" vertical="center" shrinkToFit="1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43" fontId="4" fillId="0" borderId="1" xfId="1" applyFont="1" applyBorder="1" applyAlignment="1" applyProtection="1">
      <alignment horizontal="center" vertical="center" shrinkToFit="1"/>
    </xf>
    <xf numFmtId="43" fontId="3" fillId="0" borderId="1" xfId="1" applyFont="1" applyBorder="1" applyAlignment="1" applyProtection="1">
      <alignment vertical="center" shrinkToFit="1"/>
    </xf>
    <xf numFmtId="43" fontId="3" fillId="2" borderId="1" xfId="1" applyFont="1" applyFill="1" applyBorder="1" applyAlignment="1" applyProtection="1">
      <alignment vertical="center" shrinkToFit="1"/>
      <protection locked="0"/>
    </xf>
    <xf numFmtId="43" fontId="3" fillId="0" borderId="2" xfId="1" applyFont="1" applyBorder="1" applyAlignment="1" applyProtection="1">
      <alignment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 hidden="1"/>
    </xf>
    <xf numFmtId="0" fontId="3" fillId="0" borderId="2" xfId="0" applyFont="1" applyFill="1" applyBorder="1" applyAlignment="1" applyProtection="1">
      <alignment vertical="center" wrapText="1"/>
    </xf>
    <xf numFmtId="164" fontId="3" fillId="2" borderId="1" xfId="1" applyNumberFormat="1" applyFont="1" applyFill="1" applyBorder="1" applyAlignment="1" applyProtection="1">
      <alignment horizontal="center" vertical="center" shrinkToFit="1"/>
      <protection locked="0"/>
    </xf>
    <xf numFmtId="10" fontId="3" fillId="0" borderId="0" xfId="2" applyNumberFormat="1" applyFont="1" applyAlignment="1" applyProtection="1">
      <alignment horizontal="center" vertical="center"/>
    </xf>
    <xf numFmtId="43" fontId="4" fillId="0" borderId="1" xfId="1" applyFont="1" applyFill="1" applyBorder="1" applyAlignment="1" applyProtection="1">
      <alignment horizontal="center" vertical="center" shrinkToFit="1"/>
    </xf>
    <xf numFmtId="1" fontId="3" fillId="0" borderId="0" xfId="2" applyNumberFormat="1" applyFont="1" applyAlignment="1" applyProtection="1">
      <alignment horizontal="center" vertical="center"/>
    </xf>
    <xf numFmtId="0" fontId="3" fillId="0" borderId="1" xfId="0" quotePrefix="1" applyFont="1" applyBorder="1" applyAlignment="1" applyProtection="1">
      <alignment horizontal="left" vertical="center"/>
    </xf>
    <xf numFmtId="0" fontId="3" fillId="0" borderId="1" xfId="0" applyFont="1" applyBorder="1" applyAlignment="1" applyProtection="1">
      <alignment vertical="center" wrapText="1"/>
    </xf>
    <xf numFmtId="0" fontId="3" fillId="0" borderId="1" xfId="0" applyFont="1" applyBorder="1" applyAlignment="1" applyProtection="1">
      <alignment horizontal="center" vertical="center"/>
    </xf>
    <xf numFmtId="43" fontId="4" fillId="0" borderId="1" xfId="1" applyFont="1" applyBorder="1" applyAlignment="1" applyProtection="1">
      <alignment horizontal="center" vertical="center"/>
    </xf>
    <xf numFmtId="43" fontId="3" fillId="0" borderId="1" xfId="1" applyFont="1" applyBorder="1" applyAlignment="1" applyProtection="1">
      <alignment vertical="center"/>
    </xf>
    <xf numFmtId="0" fontId="3" fillId="0" borderId="1" xfId="0" applyFont="1" applyFill="1" applyBorder="1" applyAlignment="1" applyProtection="1">
      <alignment vertical="center" wrapText="1"/>
      <protection hidden="1"/>
    </xf>
    <xf numFmtId="0" fontId="5" fillId="0" borderId="0" xfId="0" applyFont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6" fillId="0" borderId="0" xfId="0" applyFont="1" applyAlignment="1" applyProtection="1">
      <alignment horizontal="left" vertical="center" wrapText="1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/>
    </xf>
    <xf numFmtId="0" fontId="8" fillId="0" borderId="0" xfId="0" applyFont="1" applyProtection="1"/>
    <xf numFmtId="0" fontId="3" fillId="0" borderId="0" xfId="0" applyFont="1" applyProtection="1"/>
    <xf numFmtId="0" fontId="3" fillId="0" borderId="0" xfId="0" applyFont="1" applyAlignment="1" applyProtection="1">
      <alignment horizontal="center" wrapText="1"/>
    </xf>
    <xf numFmtId="0" fontId="3" fillId="0" borderId="0" xfId="0" applyFont="1" applyAlignment="1" applyProtection="1">
      <alignment horizontal="center"/>
    </xf>
    <xf numFmtId="0" fontId="3" fillId="0" borderId="0" xfId="0" applyFont="1" applyBorder="1" applyAlignment="1" applyProtection="1">
      <alignment horizontal="center" wrapText="1"/>
    </xf>
    <xf numFmtId="0" fontId="3" fillId="0" borderId="0" xfId="0" applyFont="1" applyBorder="1" applyAlignment="1" applyProtection="1">
      <alignment horizontal="center"/>
    </xf>
    <xf numFmtId="0" fontId="4" fillId="0" borderId="0" xfId="0" applyFont="1" applyProtection="1"/>
    <xf numFmtId="0" fontId="3" fillId="0" borderId="0" xfId="0" applyFont="1" applyBorder="1" applyProtection="1"/>
    <xf numFmtId="0" fontId="8" fillId="0" borderId="0" xfId="0" applyFont="1" applyAlignment="1" applyProtection="1">
      <alignment horizontal="center" textRotation="90"/>
    </xf>
    <xf numFmtId="0" fontId="3" fillId="0" borderId="0" xfId="0" applyFont="1" applyAlignment="1" applyProtection="1">
      <alignment horizontal="left"/>
    </xf>
    <xf numFmtId="0" fontId="9" fillId="0" borderId="0" xfId="0" applyFont="1" applyAlignment="1" applyProtection="1">
      <alignment horizontal="left" vertical="center"/>
    </xf>
    <xf numFmtId="0" fontId="9" fillId="0" borderId="0" xfId="0" applyNumberFormat="1" applyFont="1" applyAlignment="1" applyProtection="1">
      <alignment horizontal="left" vertical="center"/>
    </xf>
    <xf numFmtId="43" fontId="4" fillId="0" borderId="0" xfId="1" applyFont="1" applyAlignment="1" applyProtection="1">
      <alignment horizontal="center"/>
    </xf>
    <xf numFmtId="43" fontId="3" fillId="0" borderId="0" xfId="1" applyFont="1" applyProtection="1"/>
    <xf numFmtId="0" fontId="3" fillId="0" borderId="0" xfId="0" applyFont="1" applyAlignment="1" applyProtection="1">
      <alignment horizontal="right"/>
    </xf>
    <xf numFmtId="0" fontId="9" fillId="0" borderId="0" xfId="0" applyFont="1" applyFill="1" applyAlignment="1" applyProtection="1">
      <alignment horizontal="right" vertical="center"/>
    </xf>
    <xf numFmtId="0" fontId="9" fillId="0" borderId="0" xfId="0" applyFont="1" applyFill="1" applyBorder="1" applyAlignment="1" applyProtection="1">
      <alignment horizontal="right"/>
    </xf>
    <xf numFmtId="0" fontId="3" fillId="3" borderId="5" xfId="0" applyFont="1" applyFill="1" applyBorder="1" applyAlignment="1" applyProtection="1">
      <alignment horizontal="center" textRotation="90" wrapText="1"/>
      <protection locked="0"/>
    </xf>
    <xf numFmtId="0" fontId="3" fillId="0" borderId="0" xfId="0" applyFont="1" applyAlignment="1" applyProtection="1">
      <alignment horizontal="center" textRotation="90"/>
    </xf>
    <xf numFmtId="0" fontId="3" fillId="0" borderId="5" xfId="0" applyFont="1" applyBorder="1" applyAlignment="1" applyProtection="1">
      <alignment horizontal="center" textRotation="90" wrapText="1"/>
      <protection locked="0"/>
    </xf>
    <xf numFmtId="10" fontId="10" fillId="0" borderId="0" xfId="0" applyNumberFormat="1" applyFont="1" applyAlignment="1" applyProtection="1">
      <alignment horizontal="center"/>
    </xf>
    <xf numFmtId="0" fontId="9" fillId="0" borderId="5" xfId="0" applyFont="1" applyBorder="1" applyAlignment="1" applyProtection="1">
      <alignment horizontal="center" vertical="center"/>
    </xf>
    <xf numFmtId="0" fontId="9" fillId="0" borderId="5" xfId="0" applyFont="1" applyBorder="1" applyAlignment="1" applyProtection="1">
      <alignment horizontal="center" vertical="center" wrapText="1"/>
    </xf>
    <xf numFmtId="43" fontId="11" fillId="0" borderId="5" xfId="1" applyFont="1" applyBorder="1" applyAlignment="1" applyProtection="1">
      <alignment horizontal="center" vertical="center" wrapText="1"/>
    </xf>
    <xf numFmtId="43" fontId="9" fillId="0" borderId="5" xfId="1" applyFont="1" applyBorder="1" applyAlignment="1" applyProtection="1">
      <alignment horizontal="center" vertical="center" wrapText="1"/>
    </xf>
    <xf numFmtId="0" fontId="9" fillId="0" borderId="0" xfId="0" applyFont="1" applyBorder="1" applyAlignment="1" applyProtection="1">
      <alignment wrapText="1"/>
    </xf>
    <xf numFmtId="0" fontId="9" fillId="0" borderId="5" xfId="0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 applyProtection="1">
      <alignment wrapText="1"/>
    </xf>
    <xf numFmtId="0" fontId="9" fillId="0" borderId="0" xfId="0" applyFont="1" applyAlignment="1" applyProtection="1">
      <alignment horizontal="center"/>
    </xf>
    <xf numFmtId="0" fontId="10" fillId="0" borderId="0" xfId="0" applyFont="1" applyAlignment="1" applyProtection="1">
      <alignment horizontal="center"/>
    </xf>
    <xf numFmtId="0" fontId="9" fillId="0" borderId="0" xfId="0" applyFont="1" applyAlignment="1" applyProtection="1">
      <alignment horizontal="left"/>
    </xf>
    <xf numFmtId="0" fontId="9" fillId="0" borderId="0" xfId="0" applyFont="1" applyAlignment="1" applyProtection="1">
      <alignment wrapText="1"/>
    </xf>
    <xf numFmtId="0" fontId="9" fillId="0" borderId="0" xfId="0" applyFont="1" applyAlignment="1" applyProtection="1">
      <alignment horizontal="center" wrapText="1"/>
    </xf>
    <xf numFmtId="43" fontId="11" fillId="0" borderId="0" xfId="1" applyFont="1" applyAlignment="1" applyProtection="1">
      <alignment horizontal="center" wrapText="1"/>
    </xf>
    <xf numFmtId="43" fontId="9" fillId="0" borderId="0" xfId="1" applyFont="1" applyAlignment="1" applyProtection="1">
      <alignment wrapText="1"/>
    </xf>
    <xf numFmtId="0" fontId="9" fillId="0" borderId="0" xfId="0" applyFont="1" applyFill="1" applyAlignment="1" applyProtection="1">
      <alignment wrapText="1"/>
    </xf>
    <xf numFmtId="0" fontId="6" fillId="0" borderId="6" xfId="0" applyFont="1" applyBorder="1" applyAlignment="1" applyProtection="1">
      <alignment horizontal="left"/>
      <protection locked="0"/>
    </xf>
    <xf numFmtId="0" fontId="6" fillId="0" borderId="0" xfId="0" applyFont="1" applyBorder="1" applyAlignment="1" applyProtection="1"/>
    <xf numFmtId="0" fontId="4" fillId="0" borderId="0" xfId="0" applyFont="1" applyBorder="1" applyAlignment="1" applyProtection="1"/>
    <xf numFmtId="0" fontId="4" fillId="0" borderId="6" xfId="0" applyFont="1" applyBorder="1" applyAlignment="1" applyProtection="1"/>
    <xf numFmtId="0" fontId="3" fillId="0" borderId="7" xfId="0" applyFont="1" applyBorder="1" applyAlignment="1" applyProtection="1">
      <alignment horizontal="left"/>
    </xf>
    <xf numFmtId="0" fontId="3" fillId="0" borderId="0" xfId="0" applyFont="1" applyBorder="1" applyAlignment="1" applyProtection="1"/>
    <xf numFmtId="0" fontId="4" fillId="0" borderId="7" xfId="0" applyFont="1" applyBorder="1" applyAlignment="1" applyProtection="1">
      <alignment horizontal="right"/>
    </xf>
    <xf numFmtId="0" fontId="4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left"/>
    </xf>
    <xf numFmtId="0" fontId="0" fillId="0" borderId="0" xfId="0" applyProtection="1"/>
  </cellXfs>
  <cellStyles count="3">
    <cellStyle name="Normal" xfId="0" builtinId="0"/>
    <cellStyle name="Porcentagem" xfId="2" builtinId="5"/>
    <cellStyle name="Vírgula" xfId="1" builtinId="3"/>
  </cellStyles>
  <dxfs count="19"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ill>
        <patternFill>
          <bgColor rgb="FFFFFF99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4</xdr:col>
      <xdr:colOff>142875</xdr:colOff>
      <xdr:row>3</xdr:row>
      <xdr:rowOff>285750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90500"/>
          <a:ext cx="11715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126626</xdr:colOff>
      <xdr:row>14</xdr:row>
      <xdr:rowOff>498662</xdr:rowOff>
    </xdr:from>
    <xdr:to>
      <xdr:col>8</xdr:col>
      <xdr:colOff>605118</xdr:colOff>
      <xdr:row>14</xdr:row>
      <xdr:rowOff>818030</xdr:rowOff>
    </xdr:to>
    <xdr:sp macro="[1]!EditarPlan" textlink="">
      <xdr:nvSpPr>
        <xdr:cNvPr id="3" name="Retângulo 2"/>
        <xdr:cNvSpPr/>
      </xdr:nvSpPr>
      <xdr:spPr>
        <a:xfrm>
          <a:off x="5555876" y="2356037"/>
          <a:ext cx="1116667" cy="319368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50">
              <a:solidFill>
                <a:sysClr val="windowText" lastClr="000000"/>
              </a:solidFill>
            </a:rPr>
            <a:t>Editar Planilha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5</xdr:row>
          <xdr:rowOff>0</xdr:rowOff>
        </xdr:from>
        <xdr:to>
          <xdr:col>22</xdr:col>
          <xdr:colOff>400050</xdr:colOff>
          <xdr:row>14</xdr:row>
          <xdr:rowOff>161925</xdr:rowOff>
        </xdr:to>
        <xdr:pic>
          <xdr:nvPicPr>
            <xdr:cNvPr id="4" name="Imagem 2"/>
            <xdr:cNvPicPr>
              <a:picLocks noChangeAspect="1"/>
              <a:extLst>
                <a:ext uri="{84589F7E-364E-4C9E-8A38-B11213B215E9}">
                  <a14:cameraTool cellRange="[1]DADOS!A6:H16" spid="_x0000_s102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52400" y="609600"/>
              <a:ext cx="14030325" cy="14097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0</xdr:colOff>
          <xdr:row>5</xdr:row>
          <xdr:rowOff>0</xdr:rowOff>
        </xdr:from>
        <xdr:to>
          <xdr:col>43</xdr:col>
          <xdr:colOff>542925</xdr:colOff>
          <xdr:row>14</xdr:row>
          <xdr:rowOff>161925</xdr:rowOff>
        </xdr:to>
        <xdr:pic>
          <xdr:nvPicPr>
            <xdr:cNvPr id="5" name="Imagem 4"/>
            <xdr:cNvPicPr>
              <a:picLocks noChangeAspect="1"/>
              <a:extLst>
                <a:ext uri="{84589F7E-364E-4C9E-8A38-B11213B215E9}">
                  <a14:cameraTool cellRange="[1]DADOS!A6:H16" spid="_x0000_s1026"/>
                </a:ext>
              </a:extLst>
            </xdr:cNvPicPr>
          </xdr:nvPicPr>
          <xdr:blipFill>
            <a:blip xmlns:r="http://schemas.openxmlformats.org/officeDocument/2006/relationships" r:embed="rId2"/>
            <a:srcRect l="71931" r="2"/>
            <a:stretch>
              <a:fillRect/>
            </a:stretch>
          </xdr:blipFill>
          <xdr:spPr bwMode="auto">
            <a:xfrm>
              <a:off x="12096750" y="609600"/>
              <a:ext cx="14030325" cy="14097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0</xdr:colOff>
          <xdr:row>5</xdr:row>
          <xdr:rowOff>0</xdr:rowOff>
        </xdr:from>
        <xdr:to>
          <xdr:col>49</xdr:col>
          <xdr:colOff>542925</xdr:colOff>
          <xdr:row>14</xdr:row>
          <xdr:rowOff>161925</xdr:rowOff>
        </xdr:to>
        <xdr:pic>
          <xdr:nvPicPr>
            <xdr:cNvPr id="6" name="Imagem 5"/>
            <xdr:cNvPicPr>
              <a:picLocks noChangeAspect="1"/>
              <a:extLst>
                <a:ext uri="{84589F7E-364E-4C9E-8A38-B11213B215E9}">
                  <a14:cameraTool cellRange="[1]DADOS!A6:H16" spid="_x0000_s1027"/>
                </a:ext>
              </a:extLst>
            </xdr:cNvPicPr>
          </xdr:nvPicPr>
          <xdr:blipFill>
            <a:blip xmlns:r="http://schemas.openxmlformats.org/officeDocument/2006/relationships" r:embed="rId2"/>
            <a:srcRect l="71931" r="2"/>
            <a:stretch>
              <a:fillRect/>
            </a:stretch>
          </xdr:blipFill>
          <xdr:spPr bwMode="auto">
            <a:xfrm>
              <a:off x="15468600" y="609600"/>
              <a:ext cx="14030325" cy="14097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0</xdr:colOff>
          <xdr:row>5</xdr:row>
          <xdr:rowOff>0</xdr:rowOff>
        </xdr:from>
        <xdr:to>
          <xdr:col>55</xdr:col>
          <xdr:colOff>542925</xdr:colOff>
          <xdr:row>14</xdr:row>
          <xdr:rowOff>161925</xdr:rowOff>
        </xdr:to>
        <xdr:pic>
          <xdr:nvPicPr>
            <xdr:cNvPr id="7" name="Imagem 6"/>
            <xdr:cNvPicPr>
              <a:picLocks noChangeAspect="1"/>
              <a:extLst>
                <a:ext uri="{84589F7E-364E-4C9E-8A38-B11213B215E9}">
                  <a14:cameraTool cellRange="[1]DADOS!A6:H16" spid="_x0000_s1028"/>
                </a:ext>
              </a:extLst>
            </xdr:cNvPicPr>
          </xdr:nvPicPr>
          <xdr:blipFill>
            <a:blip xmlns:r="http://schemas.openxmlformats.org/officeDocument/2006/relationships" r:embed="rId2"/>
            <a:srcRect l="71931" r="2"/>
            <a:stretch>
              <a:fillRect/>
            </a:stretch>
          </xdr:blipFill>
          <xdr:spPr bwMode="auto">
            <a:xfrm>
              <a:off x="18840450" y="609600"/>
              <a:ext cx="14030325" cy="14097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37</xdr:col>
          <xdr:colOff>0</xdr:colOff>
          <xdr:row>5</xdr:row>
          <xdr:rowOff>0</xdr:rowOff>
        </xdr:from>
        <xdr:to>
          <xdr:col>61</xdr:col>
          <xdr:colOff>542925</xdr:colOff>
          <xdr:row>14</xdr:row>
          <xdr:rowOff>161925</xdr:rowOff>
        </xdr:to>
        <xdr:pic>
          <xdr:nvPicPr>
            <xdr:cNvPr id="8" name="Imagem 7"/>
            <xdr:cNvPicPr>
              <a:picLocks noChangeAspect="1"/>
              <a:extLst>
                <a:ext uri="{84589F7E-364E-4C9E-8A38-B11213B215E9}">
                  <a14:cameraTool cellRange="[1]DADOS!A6:H16" spid="_x0000_s1029"/>
                </a:ext>
              </a:extLst>
            </xdr:cNvPicPr>
          </xdr:nvPicPr>
          <xdr:blipFill>
            <a:blip xmlns:r="http://schemas.openxmlformats.org/officeDocument/2006/relationships" r:embed="rId2"/>
            <a:srcRect l="71931" r="2"/>
            <a:stretch>
              <a:fillRect/>
            </a:stretch>
          </xdr:blipFill>
          <xdr:spPr bwMode="auto">
            <a:xfrm>
              <a:off x="22212300" y="609600"/>
              <a:ext cx="14030325" cy="14097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43</xdr:col>
          <xdr:colOff>0</xdr:colOff>
          <xdr:row>5</xdr:row>
          <xdr:rowOff>0</xdr:rowOff>
        </xdr:from>
        <xdr:to>
          <xdr:col>171</xdr:col>
          <xdr:colOff>76200</xdr:colOff>
          <xdr:row>14</xdr:row>
          <xdr:rowOff>161925</xdr:rowOff>
        </xdr:to>
        <xdr:pic>
          <xdr:nvPicPr>
            <xdr:cNvPr id="9" name="Imagem 8"/>
            <xdr:cNvPicPr>
              <a:picLocks noChangeAspect="1"/>
              <a:extLst>
                <a:ext uri="{84589F7E-364E-4C9E-8A38-B11213B215E9}">
                  <a14:cameraTool cellRange="[1]DADOS!A6:H16" spid="_x0000_s1030"/>
                </a:ext>
              </a:extLst>
            </xdr:cNvPicPr>
          </xdr:nvPicPr>
          <xdr:blipFill>
            <a:blip xmlns:r="http://schemas.openxmlformats.org/officeDocument/2006/relationships" r:embed="rId2"/>
            <a:srcRect l="71931" r="2"/>
            <a:stretch>
              <a:fillRect/>
            </a:stretch>
          </xdr:blipFill>
          <xdr:spPr bwMode="auto">
            <a:xfrm>
              <a:off x="25584150" y="609600"/>
              <a:ext cx="14030325" cy="14097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49</xdr:col>
          <xdr:colOff>0</xdr:colOff>
          <xdr:row>5</xdr:row>
          <xdr:rowOff>0</xdr:rowOff>
        </xdr:from>
        <xdr:to>
          <xdr:col>177</xdr:col>
          <xdr:colOff>304800</xdr:colOff>
          <xdr:row>14</xdr:row>
          <xdr:rowOff>161925</xdr:rowOff>
        </xdr:to>
        <xdr:pic>
          <xdr:nvPicPr>
            <xdr:cNvPr id="10" name="Imagem 9"/>
            <xdr:cNvPicPr>
              <a:picLocks noChangeAspect="1"/>
              <a:extLst>
                <a:ext uri="{84589F7E-364E-4C9E-8A38-B11213B215E9}">
                  <a14:cameraTool cellRange="[1]DADOS!A6:H16" spid="_x0000_s1031"/>
                </a:ext>
              </a:extLst>
            </xdr:cNvPicPr>
          </xdr:nvPicPr>
          <xdr:blipFill>
            <a:blip xmlns:r="http://schemas.openxmlformats.org/officeDocument/2006/relationships" r:embed="rId2"/>
            <a:srcRect l="71931" r="2"/>
            <a:stretch>
              <a:fillRect/>
            </a:stretch>
          </xdr:blipFill>
          <xdr:spPr bwMode="auto">
            <a:xfrm>
              <a:off x="28956000" y="609600"/>
              <a:ext cx="14030325" cy="14097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55</xdr:col>
          <xdr:colOff>0</xdr:colOff>
          <xdr:row>5</xdr:row>
          <xdr:rowOff>0</xdr:rowOff>
        </xdr:from>
        <xdr:to>
          <xdr:col>184</xdr:col>
          <xdr:colOff>9525</xdr:colOff>
          <xdr:row>14</xdr:row>
          <xdr:rowOff>161925</xdr:rowOff>
        </xdr:to>
        <xdr:pic>
          <xdr:nvPicPr>
            <xdr:cNvPr id="11" name="Imagem 10"/>
            <xdr:cNvPicPr>
              <a:picLocks noChangeAspect="1"/>
              <a:extLst>
                <a:ext uri="{84589F7E-364E-4C9E-8A38-B11213B215E9}">
                  <a14:cameraTool cellRange="[1]DADOS!A6:H16" spid="_x0000_s1032"/>
                </a:ext>
              </a:extLst>
            </xdr:cNvPicPr>
          </xdr:nvPicPr>
          <xdr:blipFill>
            <a:blip xmlns:r="http://schemas.openxmlformats.org/officeDocument/2006/relationships" r:embed="rId2"/>
            <a:srcRect l="71931" r="2"/>
            <a:stretch>
              <a:fillRect/>
            </a:stretch>
          </xdr:blipFill>
          <xdr:spPr bwMode="auto">
            <a:xfrm>
              <a:off x="32327850" y="609600"/>
              <a:ext cx="14030325" cy="14097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2</xdr:col>
      <xdr:colOff>85725</xdr:colOff>
      <xdr:row>14</xdr:row>
      <xdr:rowOff>85725</xdr:rowOff>
    </xdr:from>
    <xdr:to>
      <xdr:col>4</xdr:col>
      <xdr:colOff>390525</xdr:colOff>
      <xdr:row>14</xdr:row>
      <xdr:rowOff>405093</xdr:rowOff>
    </xdr:to>
    <xdr:sp macro="[1]!escondeCabecalhos" textlink="">
      <xdr:nvSpPr>
        <xdr:cNvPr id="12" name="Retângulo 11"/>
        <xdr:cNvSpPr/>
      </xdr:nvSpPr>
      <xdr:spPr>
        <a:xfrm>
          <a:off x="238125" y="1943100"/>
          <a:ext cx="1333500" cy="319368"/>
        </a:xfrm>
        <a:prstGeom prst="rect">
          <a:avLst/>
        </a:prstGeom>
        <a:solidFill>
          <a:schemeClr val="bg1">
            <a:lumMod val="85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50">
              <a:solidFill>
                <a:sysClr val="windowText" lastClr="000000"/>
              </a:solidFill>
            </a:rPr>
            <a:t>Ocultar Cabeçalhos</a:t>
          </a:r>
        </a:p>
      </xdr:txBody>
    </xdr:sp>
    <xdr:clientData fPrintsWithSheet="0"/>
  </xdr:twoCellAnchor>
  <xdr:twoCellAnchor>
    <xdr:from>
      <xdr:col>4</xdr:col>
      <xdr:colOff>485775</xdr:colOff>
      <xdr:row>14</xdr:row>
      <xdr:rowOff>85725</xdr:rowOff>
    </xdr:from>
    <xdr:to>
      <xdr:col>4</xdr:col>
      <xdr:colOff>1819275</xdr:colOff>
      <xdr:row>14</xdr:row>
      <xdr:rowOff>405093</xdr:rowOff>
    </xdr:to>
    <xdr:sp macro="[1]!reexibeCabecalhos" textlink="">
      <xdr:nvSpPr>
        <xdr:cNvPr id="13" name="Retângulo 12"/>
        <xdr:cNvSpPr/>
      </xdr:nvSpPr>
      <xdr:spPr>
        <a:xfrm>
          <a:off x="1666875" y="1943100"/>
          <a:ext cx="1333500" cy="319368"/>
        </a:xfrm>
        <a:prstGeom prst="rect">
          <a:avLst/>
        </a:prstGeom>
        <a:solidFill>
          <a:schemeClr val="bg1">
            <a:lumMod val="85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50">
              <a:solidFill>
                <a:sysClr val="windowText" lastClr="000000"/>
              </a:solidFill>
            </a:rPr>
            <a:t>Reexibir Cabeçalhos</a:t>
          </a:r>
        </a:p>
      </xdr:txBody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GENHARIA/%2301%20PROJETOS%20EM%20ANDAMENTO/RECAPEAMENTO%20ARTHUR%20SOARES/%23LICITA&#199;&#195;O/PLE%20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</sheetNames>
    <definedNames>
      <definedName name="EditarPlan"/>
      <definedName name="escondeCabecalhos"/>
      <definedName name="reexibeCabecalhos"/>
    </definedNames>
    <sheetDataSet>
      <sheetData sheetId="0">
        <row r="10">
          <cell r="D10" t="str">
            <v>CONCEIÇÃO DO CASTELO</v>
          </cell>
        </row>
        <row r="20">
          <cell r="A20" t="str">
            <v>Alex Nali Ferreira</v>
          </cell>
          <cell r="C20" t="str">
            <v>ES-039390/D</v>
          </cell>
        </row>
        <row r="33">
          <cell r="A33" t="str">
            <v>Núm do Evento</v>
          </cell>
        </row>
        <row r="34">
          <cell r="A34">
            <v>1</v>
          </cell>
        </row>
        <row r="35">
          <cell r="A35">
            <v>2</v>
          </cell>
        </row>
        <row r="36">
          <cell r="A36">
            <v>3</v>
          </cell>
        </row>
        <row r="37">
          <cell r="A37">
            <v>4</v>
          </cell>
        </row>
        <row r="38">
          <cell r="A38">
            <v>5</v>
          </cell>
        </row>
      </sheetData>
      <sheetData sheetId="1"/>
      <sheetData sheetId="2">
        <row r="6">
          <cell r="B6" t="str">
            <v>Eventos</v>
          </cell>
        </row>
        <row r="7">
          <cell r="B7" t="str">
            <v>Orçamento</v>
          </cell>
        </row>
        <row r="9">
          <cell r="B9" t="str">
            <v>Todos</v>
          </cell>
        </row>
        <row r="10">
          <cell r="B10" t="str">
            <v>Executados</v>
          </cell>
        </row>
        <row r="11">
          <cell r="B11" t="str">
            <v>A Executar</v>
          </cell>
        </row>
        <row r="12">
          <cell r="B12">
            <v>1</v>
          </cell>
        </row>
      </sheetData>
      <sheetData sheetId="3">
        <row r="40">
          <cell r="B40" t="str">
            <v>Cronograma</v>
          </cell>
          <cell r="G40">
            <v>1</v>
          </cell>
          <cell r="K40">
            <v>2</v>
          </cell>
          <cell r="O40">
            <v>3</v>
          </cell>
          <cell r="S40">
            <v>4</v>
          </cell>
          <cell r="W40">
            <v>5</v>
          </cell>
          <cell r="AA40">
            <v>6</v>
          </cell>
          <cell r="AE40">
            <v>7</v>
          </cell>
          <cell r="AI40">
            <v>8</v>
          </cell>
          <cell r="AM40">
            <v>9</v>
          </cell>
          <cell r="AQ40">
            <v>10</v>
          </cell>
          <cell r="AU40">
            <v>11</v>
          </cell>
          <cell r="AY40">
            <v>12</v>
          </cell>
        </row>
        <row r="41">
          <cell r="B41" t="str">
            <v>Parcela</v>
          </cell>
          <cell r="E41" t="str">
            <v>%</v>
          </cell>
          <cell r="G41">
            <v>0.10357440093563766</v>
          </cell>
          <cell r="K41">
            <v>0.18731446580826872</v>
          </cell>
          <cell r="O41">
            <v>0.27961538545775505</v>
          </cell>
          <cell r="S41">
            <v>0.11852888934638962</v>
          </cell>
          <cell r="W41">
            <v>0.1098914336150613</v>
          </cell>
          <cell r="AA41">
            <v>0.20107542483688756</v>
          </cell>
          <cell r="AE41">
            <v>0</v>
          </cell>
          <cell r="AI41">
            <v>0</v>
          </cell>
          <cell r="AM41">
            <v>0</v>
          </cell>
          <cell r="AQ41">
            <v>0</v>
          </cell>
          <cell r="AU41">
            <v>0</v>
          </cell>
          <cell r="AY41">
            <v>0</v>
          </cell>
        </row>
        <row r="42">
          <cell r="E42" t="str">
            <v>R$</v>
          </cell>
          <cell r="G42">
            <v>39108.507866406071</v>
          </cell>
          <cell r="K42">
            <v>70727.797538568775</v>
          </cell>
          <cell r="O42">
            <v>105579.56795268483</v>
          </cell>
          <cell r="S42">
            <v>44755.151461413712</v>
          </cell>
          <cell r="W42">
            <v>41493.747076132262</v>
          </cell>
          <cell r="AA42">
            <v>75923.778104794372</v>
          </cell>
          <cell r="AE42">
            <v>0</v>
          </cell>
          <cell r="AI42">
            <v>0</v>
          </cell>
          <cell r="AM42">
            <v>0</v>
          </cell>
          <cell r="AQ42">
            <v>0</v>
          </cell>
          <cell r="AU42">
            <v>0</v>
          </cell>
          <cell r="AY42">
            <v>0</v>
          </cell>
        </row>
        <row r="43">
          <cell r="B43" t="str">
            <v>Acumulado</v>
          </cell>
          <cell r="E43" t="str">
            <v>%</v>
          </cell>
          <cell r="G43">
            <v>0.10357440093563766</v>
          </cell>
          <cell r="K43">
            <v>0.2908888667439064</v>
          </cell>
          <cell r="O43">
            <v>0.57050425220166145</v>
          </cell>
          <cell r="S43">
            <v>0.68903314154805106</v>
          </cell>
          <cell r="W43">
            <v>0.79892457516311244</v>
          </cell>
          <cell r="AA43">
            <v>1</v>
          </cell>
          <cell r="AE43">
            <v>1</v>
          </cell>
          <cell r="AI43">
            <v>1</v>
          </cell>
          <cell r="AM43">
            <v>1</v>
          </cell>
          <cell r="AQ43">
            <v>1</v>
          </cell>
          <cell r="AU43">
            <v>1</v>
          </cell>
          <cell r="AY43">
            <v>1</v>
          </cell>
        </row>
        <row r="44">
          <cell r="E44" t="str">
            <v>R$</v>
          </cell>
          <cell r="G44">
            <v>39108.507866406071</v>
          </cell>
          <cell r="K44">
            <v>109836.30540497485</v>
          </cell>
          <cell r="O44">
            <v>215415.87335765967</v>
          </cell>
          <cell r="S44">
            <v>260171.02481907338</v>
          </cell>
          <cell r="W44">
            <v>301664.77189520566</v>
          </cell>
          <cell r="AA44">
            <v>377588.55000000005</v>
          </cell>
          <cell r="AE44">
            <v>377588.55000000005</v>
          </cell>
          <cell r="AI44">
            <v>377588.55000000005</v>
          </cell>
          <cell r="AM44">
            <v>377588.55000000005</v>
          </cell>
          <cell r="AQ44">
            <v>377588.55000000005</v>
          </cell>
          <cell r="AU44">
            <v>377588.55000000005</v>
          </cell>
          <cell r="AY44">
            <v>377588.55000000005</v>
          </cell>
        </row>
      </sheetData>
      <sheetData sheetId="4">
        <row r="28">
          <cell r="AA28">
            <v>0</v>
          </cell>
          <cell r="AX28">
            <v>1</v>
          </cell>
        </row>
        <row r="40">
          <cell r="G40" t="str">
            <v>Datas das medições</v>
          </cell>
        </row>
        <row r="42">
          <cell r="B42" t="str">
            <v>Medições</v>
          </cell>
          <cell r="G42">
            <v>1</v>
          </cell>
          <cell r="K42">
            <v>2</v>
          </cell>
          <cell r="O42">
            <v>3</v>
          </cell>
          <cell r="S42">
            <v>4</v>
          </cell>
          <cell r="W42">
            <v>5</v>
          </cell>
          <cell r="AA42">
            <v>6</v>
          </cell>
          <cell r="AE42">
            <v>7</v>
          </cell>
          <cell r="AI42">
            <v>8</v>
          </cell>
          <cell r="AM42">
            <v>9</v>
          </cell>
          <cell r="AQ42">
            <v>10</v>
          </cell>
          <cell r="AU42">
            <v>11</v>
          </cell>
          <cell r="AY42">
            <v>12</v>
          </cell>
        </row>
        <row r="43">
          <cell r="B43" t="str">
            <v>Período</v>
          </cell>
          <cell r="E43" t="str">
            <v>%</v>
          </cell>
          <cell r="G43">
            <v>0</v>
          </cell>
          <cell r="K43">
            <v>0</v>
          </cell>
          <cell r="O43">
            <v>0</v>
          </cell>
          <cell r="S43">
            <v>0</v>
          </cell>
          <cell r="W43">
            <v>0</v>
          </cell>
          <cell r="AA43">
            <v>0</v>
          </cell>
          <cell r="AE43">
            <v>0</v>
          </cell>
          <cell r="AI43">
            <v>0</v>
          </cell>
          <cell r="AM43">
            <v>0</v>
          </cell>
          <cell r="AQ43">
            <v>0</v>
          </cell>
          <cell r="AU43">
            <v>0</v>
          </cell>
          <cell r="AY43">
            <v>0</v>
          </cell>
        </row>
        <row r="44">
          <cell r="E44" t="str">
            <v>R$</v>
          </cell>
          <cell r="G44">
            <v>0</v>
          </cell>
          <cell r="K44">
            <v>0</v>
          </cell>
          <cell r="O44">
            <v>0</v>
          </cell>
          <cell r="S44">
            <v>0</v>
          </cell>
          <cell r="W44">
            <v>0</v>
          </cell>
          <cell r="AA44">
            <v>0</v>
          </cell>
          <cell r="AE44">
            <v>0</v>
          </cell>
          <cell r="AI44">
            <v>0</v>
          </cell>
          <cell r="AM44">
            <v>0</v>
          </cell>
          <cell r="AQ44">
            <v>0</v>
          </cell>
          <cell r="AU44">
            <v>0</v>
          </cell>
          <cell r="AY44">
            <v>0</v>
          </cell>
        </row>
        <row r="45">
          <cell r="B45" t="str">
            <v>Acumulado</v>
          </cell>
          <cell r="E45" t="str">
            <v>%</v>
          </cell>
          <cell r="G45">
            <v>0</v>
          </cell>
          <cell r="K45">
            <v>0</v>
          </cell>
          <cell r="O45">
            <v>0</v>
          </cell>
          <cell r="S45">
            <v>0</v>
          </cell>
          <cell r="W45">
            <v>0</v>
          </cell>
          <cell r="AA45">
            <v>0</v>
          </cell>
          <cell r="AE45">
            <v>0</v>
          </cell>
          <cell r="AI45">
            <v>0</v>
          </cell>
          <cell r="AM45">
            <v>0</v>
          </cell>
          <cell r="AQ45">
            <v>0</v>
          </cell>
          <cell r="AU45">
            <v>0</v>
          </cell>
          <cell r="AY45">
            <v>0</v>
          </cell>
        </row>
        <row r="46">
          <cell r="E46" t="str">
            <v>R$</v>
          </cell>
          <cell r="G46">
            <v>0</v>
          </cell>
          <cell r="K46">
            <v>0</v>
          </cell>
          <cell r="O46">
            <v>0</v>
          </cell>
          <cell r="S46">
            <v>0</v>
          </cell>
          <cell r="W46">
            <v>0</v>
          </cell>
          <cell r="AA46">
            <v>0</v>
          </cell>
          <cell r="AE46">
            <v>0</v>
          </cell>
          <cell r="AI46">
            <v>0</v>
          </cell>
          <cell r="AM46">
            <v>0</v>
          </cell>
          <cell r="AQ46">
            <v>0</v>
          </cell>
          <cell r="AU46">
            <v>0</v>
          </cell>
          <cell r="AY46">
            <v>0</v>
          </cell>
        </row>
      </sheetData>
      <sheetData sheetId="5">
        <row r="14">
          <cell r="C14">
            <v>1</v>
          </cell>
        </row>
        <row r="15">
          <cell r="C15">
            <v>1</v>
          </cell>
        </row>
        <row r="16">
          <cell r="C16">
            <v>1</v>
          </cell>
        </row>
        <row r="17">
          <cell r="C17">
            <v>1</v>
          </cell>
        </row>
        <row r="18">
          <cell r="C18">
            <v>1</v>
          </cell>
        </row>
        <row r="19">
          <cell r="C19">
            <v>1</v>
          </cell>
        </row>
        <row r="20">
          <cell r="C20">
            <v>1</v>
          </cell>
        </row>
        <row r="21">
          <cell r="C21">
            <v>1</v>
          </cell>
        </row>
        <row r="22">
          <cell r="C22">
            <v>1</v>
          </cell>
        </row>
        <row r="23">
          <cell r="C23">
            <v>1</v>
          </cell>
        </row>
        <row r="24">
          <cell r="C24">
            <v>1</v>
          </cell>
        </row>
        <row r="25">
          <cell r="C25">
            <v>1</v>
          </cell>
        </row>
        <row r="26">
          <cell r="C26">
            <v>1</v>
          </cell>
        </row>
        <row r="27">
          <cell r="C27">
            <v>1</v>
          </cell>
        </row>
        <row r="28">
          <cell r="C28">
            <v>1</v>
          </cell>
        </row>
        <row r="29">
          <cell r="C29">
            <v>1</v>
          </cell>
        </row>
        <row r="30">
          <cell r="C30">
            <v>1</v>
          </cell>
        </row>
        <row r="31">
          <cell r="C31">
            <v>1</v>
          </cell>
        </row>
        <row r="32">
          <cell r="C32">
            <v>1</v>
          </cell>
        </row>
        <row r="33">
          <cell r="C33">
            <v>1</v>
          </cell>
        </row>
        <row r="34">
          <cell r="C34">
            <v>1</v>
          </cell>
        </row>
        <row r="35">
          <cell r="C35">
            <v>1</v>
          </cell>
        </row>
        <row r="36">
          <cell r="C36">
            <v>1</v>
          </cell>
        </row>
        <row r="37">
          <cell r="C37">
            <v>1</v>
          </cell>
        </row>
      </sheetData>
      <sheetData sheetId="6">
        <row r="13">
          <cell r="B1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4"/>
  <dimension ref="B1:FJ64"/>
  <sheetViews>
    <sheetView showGridLines="0" tabSelected="1" zoomScaleNormal="100" zoomScaleSheetLayoutView="100" workbookViewId="0">
      <pane xSplit="12" ySplit="16" topLeftCell="M41" activePane="bottomRight" state="frozen"/>
      <selection pane="topRight" activeCell="M1" sqref="M1"/>
      <selection pane="bottomLeft" activeCell="A17" sqref="A17"/>
      <selection pane="bottomRight" activeCell="N45" sqref="N45"/>
    </sheetView>
  </sheetViews>
  <sheetFormatPr defaultColWidth="7.85546875" defaultRowHeight="11.25" x14ac:dyDescent="0.2"/>
  <cols>
    <col min="1" max="1" width="2.28515625" style="29" customWidth="1"/>
    <col min="2" max="2" width="11.42578125" style="28" hidden="1" customWidth="1"/>
    <col min="3" max="3" width="7.85546875" style="29" customWidth="1"/>
    <col min="4" max="4" width="7.5703125" style="29" customWidth="1"/>
    <col min="5" max="5" width="44" style="29" customWidth="1"/>
    <col min="6" max="6" width="9.140625" style="29" customWidth="1"/>
    <col min="7" max="7" width="10.5703125" style="34" bestFit="1" customWidth="1"/>
    <col min="8" max="8" width="9.5703125" style="29" customWidth="1"/>
    <col min="9" max="9" width="11" style="29" customWidth="1"/>
    <col min="10" max="10" width="0.85546875" style="29" customWidth="1"/>
    <col min="11" max="11" width="9.140625" style="29" hidden="1" customWidth="1"/>
    <col min="12" max="12" width="27.140625" style="29" customWidth="1"/>
    <col min="13" max="13" width="0.85546875" style="29" customWidth="1"/>
    <col min="14" max="63" width="8.42578125" style="29" customWidth="1"/>
    <col min="64" max="64" width="1.42578125" style="29" customWidth="1"/>
    <col min="65" max="166" width="7.85546875" style="29" hidden="1" customWidth="1"/>
    <col min="167" max="167" width="7.85546875" style="29" customWidth="1"/>
    <col min="168" max="16384" width="7.85546875" style="29"/>
  </cols>
  <sheetData>
    <row r="1" spans="2:166" s="14" customFormat="1" hidden="1" x14ac:dyDescent="0.25">
      <c r="B1" s="1">
        <f ca="1">ROW(Nível)-ROW(LIorçamento)+1</f>
        <v>-16</v>
      </c>
      <c r="C1" s="2" t="str">
        <f>IF(D1="","",IF(ISNUMBER(VALUE(D1)),"Meta",IF(AND(F1&lt;&gt;"",I1&lt;&gt;""),"Serviço","Nível")))</f>
        <v/>
      </c>
      <c r="D1" s="3"/>
      <c r="E1" s="4"/>
      <c r="F1" s="5"/>
      <c r="G1" s="6" t="str">
        <f>IF(Nível="Serviço",SUMIF($N$15:$BK$15,"&lt;&gt;"&amp;"",N1:BK1),"")</f>
        <v/>
      </c>
      <c r="H1" s="7" t="str">
        <f>IF(AND(ISNUMBER(G1),G1&lt;&gt;0),I1/G1,IF(G1=0,0,""))</f>
        <v/>
      </c>
      <c r="I1" s="8"/>
      <c r="J1" s="9"/>
      <c r="K1" s="10" t="str">
        <f>IF(L1="","",VALUE(LEFT(L1,(FIND("-",L1,1))-1)))</f>
        <v/>
      </c>
      <c r="L1" s="11"/>
      <c r="M1" s="12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M1" s="15">
        <f t="shared" ref="BM1:CR1" si="0">IF(N$15="",0,IF(ISNUMBER(PreçoUnit),PreçoUnit*INDEX(Import.PLQ,$B1,BM$16),0))</f>
        <v>0</v>
      </c>
      <c r="BN1" s="15">
        <f t="shared" si="0"/>
        <v>0</v>
      </c>
      <c r="BO1" s="15">
        <f t="shared" si="0"/>
        <v>0</v>
      </c>
      <c r="BP1" s="15">
        <f t="shared" si="0"/>
        <v>0</v>
      </c>
      <c r="BQ1" s="15">
        <f t="shared" si="0"/>
        <v>0</v>
      </c>
      <c r="BR1" s="15">
        <f t="shared" si="0"/>
        <v>0</v>
      </c>
      <c r="BS1" s="15">
        <f t="shared" si="0"/>
        <v>0</v>
      </c>
      <c r="BT1" s="15">
        <f t="shared" si="0"/>
        <v>0</v>
      </c>
      <c r="BU1" s="15">
        <f t="shared" si="0"/>
        <v>0</v>
      </c>
      <c r="BV1" s="15">
        <f t="shared" si="0"/>
        <v>0</v>
      </c>
      <c r="BW1" s="15">
        <f t="shared" si="0"/>
        <v>0</v>
      </c>
      <c r="BX1" s="15">
        <f t="shared" si="0"/>
        <v>0</v>
      </c>
      <c r="BY1" s="15">
        <f t="shared" si="0"/>
        <v>0</v>
      </c>
      <c r="BZ1" s="15">
        <f t="shared" si="0"/>
        <v>0</v>
      </c>
      <c r="CA1" s="15">
        <f t="shared" si="0"/>
        <v>0</v>
      </c>
      <c r="CB1" s="15">
        <f t="shared" si="0"/>
        <v>0</v>
      </c>
      <c r="CC1" s="15">
        <f t="shared" si="0"/>
        <v>0</v>
      </c>
      <c r="CD1" s="15">
        <f t="shared" si="0"/>
        <v>0</v>
      </c>
      <c r="CE1" s="15">
        <f t="shared" si="0"/>
        <v>0</v>
      </c>
      <c r="CF1" s="15">
        <f t="shared" si="0"/>
        <v>0</v>
      </c>
      <c r="CG1" s="15">
        <f t="shared" si="0"/>
        <v>0</v>
      </c>
      <c r="CH1" s="15">
        <f t="shared" si="0"/>
        <v>0</v>
      </c>
      <c r="CI1" s="15">
        <f t="shared" si="0"/>
        <v>0</v>
      </c>
      <c r="CJ1" s="15">
        <f t="shared" si="0"/>
        <v>0</v>
      </c>
      <c r="CK1" s="15">
        <f t="shared" si="0"/>
        <v>0</v>
      </c>
      <c r="CL1" s="15">
        <f t="shared" si="0"/>
        <v>0</v>
      </c>
      <c r="CM1" s="15">
        <f t="shared" si="0"/>
        <v>0</v>
      </c>
      <c r="CN1" s="15">
        <f t="shared" si="0"/>
        <v>0</v>
      </c>
      <c r="CO1" s="15">
        <f t="shared" si="0"/>
        <v>0</v>
      </c>
      <c r="CP1" s="15">
        <f t="shared" si="0"/>
        <v>0</v>
      </c>
      <c r="CQ1" s="15">
        <f t="shared" si="0"/>
        <v>0</v>
      </c>
      <c r="CR1" s="15">
        <f t="shared" si="0"/>
        <v>0</v>
      </c>
      <c r="CS1" s="15">
        <f t="shared" ref="CS1:DJ1" si="1">IF(AT$15="",0,IF(ISNUMBER(PreçoUnit),PreçoUnit*INDEX(Import.PLQ,$B1,CS$16),0))</f>
        <v>0</v>
      </c>
      <c r="CT1" s="15">
        <f t="shared" si="1"/>
        <v>0</v>
      </c>
      <c r="CU1" s="15">
        <f t="shared" si="1"/>
        <v>0</v>
      </c>
      <c r="CV1" s="15">
        <f t="shared" si="1"/>
        <v>0</v>
      </c>
      <c r="CW1" s="15">
        <f t="shared" si="1"/>
        <v>0</v>
      </c>
      <c r="CX1" s="15">
        <f t="shared" si="1"/>
        <v>0</v>
      </c>
      <c r="CY1" s="15">
        <f t="shared" si="1"/>
        <v>0</v>
      </c>
      <c r="CZ1" s="15">
        <f t="shared" si="1"/>
        <v>0</v>
      </c>
      <c r="DA1" s="15">
        <f t="shared" si="1"/>
        <v>0</v>
      </c>
      <c r="DB1" s="15">
        <f t="shared" si="1"/>
        <v>0</v>
      </c>
      <c r="DC1" s="15">
        <f t="shared" si="1"/>
        <v>0</v>
      </c>
      <c r="DD1" s="15">
        <f t="shared" si="1"/>
        <v>0</v>
      </c>
      <c r="DE1" s="15">
        <f t="shared" si="1"/>
        <v>0</v>
      </c>
      <c r="DF1" s="15">
        <f t="shared" si="1"/>
        <v>0</v>
      </c>
      <c r="DG1" s="15">
        <f t="shared" si="1"/>
        <v>0</v>
      </c>
      <c r="DH1" s="15">
        <f t="shared" si="1"/>
        <v>0</v>
      </c>
      <c r="DI1" s="15">
        <f t="shared" si="1"/>
        <v>0</v>
      </c>
      <c r="DJ1" s="15">
        <f t="shared" si="1"/>
        <v>0</v>
      </c>
      <c r="DK1" s="16">
        <f>IF(D1="",0,IF(ISNUMBER(VALUE(D1)),VALUE(D1),LEFT(D1,FIND(".",D1)-1)))</f>
        <v>0</v>
      </c>
      <c r="DL1" s="16">
        <f ca="1">SUM(DM1:FJ1)</f>
        <v>0</v>
      </c>
      <c r="DM1" s="15">
        <f ca="1">IF($K1&lt;&gt;1,IF(ISNUMBER(INDEX(Import.PLE,$K1,DM$16)),IF(INDEX(Import.PLE,$K1,DM$16)&lt;=mediçao,BM1,0),0),[1]PLE!$AA$28*BM1)</f>
        <v>0</v>
      </c>
      <c r="DN1" s="15">
        <f ca="1">IF($K1&lt;&gt;1,IF(ISNUMBER(INDEX(Import.PLE,$K1,DN$16)),IF(INDEX(Import.PLE,$K1,DN$16)&lt;=mediçao,BN1,0),0),[1]PLE!$AA$28*BN1)</f>
        <v>0</v>
      </c>
      <c r="DO1" s="15">
        <f ca="1">IF($K1&lt;&gt;1,IF(ISNUMBER(INDEX(Import.PLE,$K1,DO$16)),IF(INDEX(Import.PLE,$K1,DO$16)&lt;=mediçao,BO1,0),0),[1]PLE!$AA$28*BO1)</f>
        <v>0</v>
      </c>
      <c r="DP1" s="15">
        <f ca="1">IF($K1&lt;&gt;1,IF(ISNUMBER(INDEX(Import.PLE,$K1,DP$16)),IF(INDEX(Import.PLE,$K1,DP$16)&lt;=mediçao,BP1,0),0),[1]PLE!$AA$28*BP1)</f>
        <v>0</v>
      </c>
      <c r="DQ1" s="15">
        <f ca="1">IF($K1&lt;&gt;1,IF(ISNUMBER(INDEX(Import.PLE,$K1,DQ$16)),IF(INDEX(Import.PLE,$K1,DQ$16)&lt;=mediçao,BQ1,0),0),[1]PLE!$AA$28*BQ1)</f>
        <v>0</v>
      </c>
      <c r="DR1" s="15">
        <f ca="1">IF($K1&lt;&gt;1,IF(ISNUMBER(INDEX(Import.PLE,$K1,DR$16)),IF(INDEX(Import.PLE,$K1,DR$16)&lt;=mediçao,BR1,0),0),[1]PLE!$AA$28*BR1)</f>
        <v>0</v>
      </c>
      <c r="DS1" s="15">
        <f ca="1">IF($K1&lt;&gt;1,IF(ISNUMBER(INDEX(Import.PLE,$K1,DS$16)),IF(INDEX(Import.PLE,$K1,DS$16)&lt;=mediçao,BS1,0),0),[1]PLE!$AA$28*BS1)</f>
        <v>0</v>
      </c>
      <c r="DT1" s="15">
        <f ca="1">IF($K1&lt;&gt;1,IF(ISNUMBER(INDEX(Import.PLE,$K1,DT$16)),IF(INDEX(Import.PLE,$K1,DT$16)&lt;=mediçao,BT1,0),0),[1]PLE!$AA$28*BT1)</f>
        <v>0</v>
      </c>
      <c r="DU1" s="15">
        <f ca="1">IF($K1&lt;&gt;1,IF(ISNUMBER(INDEX(Import.PLE,$K1,DU$16)),IF(INDEX(Import.PLE,$K1,DU$16)&lt;=mediçao,BU1,0),0),[1]PLE!$AA$28*BU1)</f>
        <v>0</v>
      </c>
      <c r="DV1" s="15">
        <f ca="1">IF($K1&lt;&gt;1,IF(ISNUMBER(INDEX(Import.PLE,$K1,DV$16)),IF(INDEX(Import.PLE,$K1,DV$16)&lt;=mediçao,BV1,0),0),[1]PLE!$AA$28*BV1)</f>
        <v>0</v>
      </c>
      <c r="DW1" s="15">
        <f ca="1">IF($K1&lt;&gt;1,IF(ISNUMBER(INDEX(Import.PLE,$K1,DW$16)),IF(INDEX(Import.PLE,$K1,DW$16)&lt;=mediçao,BW1,0),0),[1]PLE!$AA$28*BW1)</f>
        <v>0</v>
      </c>
      <c r="DX1" s="15">
        <f ca="1">IF($K1&lt;&gt;1,IF(ISNUMBER(INDEX(Import.PLE,$K1,DX$16)),IF(INDEX(Import.PLE,$K1,DX$16)&lt;=mediçao,BX1,0),0),[1]PLE!$AA$28*BX1)</f>
        <v>0</v>
      </c>
      <c r="DY1" s="15">
        <f ca="1">IF($K1&lt;&gt;1,IF(ISNUMBER(INDEX(Import.PLE,$K1,DY$16)),IF(INDEX(Import.PLE,$K1,DY$16)&lt;=mediçao,BY1,0),0),[1]PLE!$AA$28*BY1)</f>
        <v>0</v>
      </c>
      <c r="DZ1" s="15">
        <f ca="1">IF($K1&lt;&gt;1,IF(ISNUMBER(INDEX(Import.PLE,$K1,DZ$16)),IF(INDEX(Import.PLE,$K1,DZ$16)&lt;=mediçao,BZ1,0),0),[1]PLE!$AA$28*BZ1)</f>
        <v>0</v>
      </c>
      <c r="EA1" s="15">
        <f ca="1">IF($K1&lt;&gt;1,IF(ISNUMBER(INDEX(Import.PLE,$K1,EA$16)),IF(INDEX(Import.PLE,$K1,EA$16)&lt;=mediçao,CA1,0),0),[1]PLE!$AA$28*CA1)</f>
        <v>0</v>
      </c>
      <c r="EB1" s="15">
        <f ca="1">IF($K1&lt;&gt;1,IF(ISNUMBER(INDEX(Import.PLE,$K1,EB$16)),IF(INDEX(Import.PLE,$K1,EB$16)&lt;=mediçao,CB1,0),0),[1]PLE!$AA$28*CB1)</f>
        <v>0</v>
      </c>
      <c r="EC1" s="15">
        <f ca="1">IF($K1&lt;&gt;1,IF(ISNUMBER(INDEX(Import.PLE,$K1,EC$16)),IF(INDEX(Import.PLE,$K1,EC$16)&lt;=mediçao,CC1,0),0),[1]PLE!$AA$28*CC1)</f>
        <v>0</v>
      </c>
      <c r="ED1" s="15">
        <f ca="1">IF($K1&lt;&gt;1,IF(ISNUMBER(INDEX(Import.PLE,$K1,ED$16)),IF(INDEX(Import.PLE,$K1,ED$16)&lt;=mediçao,CD1,0),0),[1]PLE!$AA$28*CD1)</f>
        <v>0</v>
      </c>
      <c r="EE1" s="15">
        <f ca="1">IF($K1&lt;&gt;1,IF(ISNUMBER(INDEX(Import.PLE,$K1,EE$16)),IF(INDEX(Import.PLE,$K1,EE$16)&lt;=mediçao,CE1,0),0),[1]PLE!$AA$28*CE1)</f>
        <v>0</v>
      </c>
      <c r="EF1" s="15">
        <f ca="1">IF($K1&lt;&gt;1,IF(ISNUMBER(INDEX(Import.PLE,$K1,EF$16)),IF(INDEX(Import.PLE,$K1,EF$16)&lt;=mediçao,CF1,0),0),[1]PLE!$AA$28*CF1)</f>
        <v>0</v>
      </c>
      <c r="EG1" s="15">
        <f ca="1">IF($K1&lt;&gt;1,IF(ISNUMBER(INDEX(Import.PLE,$K1,EG$16)),IF(INDEX(Import.PLE,$K1,EG$16)&lt;=mediçao,CG1,0),0),[1]PLE!$AA$28*CG1)</f>
        <v>0</v>
      </c>
      <c r="EH1" s="15">
        <f ca="1">IF($K1&lt;&gt;1,IF(ISNUMBER(INDEX(Import.PLE,$K1,EH$16)),IF(INDEX(Import.PLE,$K1,EH$16)&lt;=mediçao,CH1,0),0),[1]PLE!$AA$28*CH1)</f>
        <v>0</v>
      </c>
      <c r="EI1" s="15">
        <f ca="1">IF($K1&lt;&gt;1,IF(ISNUMBER(INDEX(Import.PLE,$K1,EI$16)),IF(INDEX(Import.PLE,$K1,EI$16)&lt;=mediçao,CI1,0),0),[1]PLE!$AA$28*CI1)</f>
        <v>0</v>
      </c>
      <c r="EJ1" s="15">
        <f ca="1">IF($K1&lt;&gt;1,IF(ISNUMBER(INDEX(Import.PLE,$K1,EJ$16)),IF(INDEX(Import.PLE,$K1,EJ$16)&lt;=mediçao,CJ1,0),0),[1]PLE!$AA$28*CJ1)</f>
        <v>0</v>
      </c>
      <c r="EK1" s="15">
        <f ca="1">IF($K1&lt;&gt;1,IF(ISNUMBER(INDEX(Import.PLE,$K1,EK$16)),IF(INDEX(Import.PLE,$K1,EK$16)&lt;=mediçao,CK1,0),0),[1]PLE!$AA$28*CK1)</f>
        <v>0</v>
      </c>
      <c r="EL1" s="15">
        <f ca="1">IF($K1&lt;&gt;1,IF(ISNUMBER(INDEX(Import.PLE,$K1,EL$16)),IF(INDEX(Import.PLE,$K1,EL$16)&lt;=mediçao,CL1,0),0),[1]PLE!$AA$28*CL1)</f>
        <v>0</v>
      </c>
      <c r="EM1" s="15">
        <f ca="1">IF($K1&lt;&gt;1,IF(ISNUMBER(INDEX(Import.PLE,$K1,EM$16)),IF(INDEX(Import.PLE,$K1,EM$16)&lt;=mediçao,CM1,0),0),[1]PLE!$AA$28*CM1)</f>
        <v>0</v>
      </c>
      <c r="EN1" s="15">
        <f ca="1">IF($K1&lt;&gt;1,IF(ISNUMBER(INDEX(Import.PLE,$K1,EN$16)),IF(INDEX(Import.PLE,$K1,EN$16)&lt;=mediçao,CN1,0),0),[1]PLE!$AA$28*CN1)</f>
        <v>0</v>
      </c>
      <c r="EO1" s="15">
        <f ca="1">IF($K1&lt;&gt;1,IF(ISNUMBER(INDEX(Import.PLE,$K1,EO$16)),IF(INDEX(Import.PLE,$K1,EO$16)&lt;=mediçao,CO1,0),0),[1]PLE!$AA$28*CO1)</f>
        <v>0</v>
      </c>
      <c r="EP1" s="15">
        <f ca="1">IF($K1&lt;&gt;1,IF(ISNUMBER(INDEX(Import.PLE,$K1,EP$16)),IF(INDEX(Import.PLE,$K1,EP$16)&lt;=mediçao,CP1,0),0),[1]PLE!$AA$28*CP1)</f>
        <v>0</v>
      </c>
      <c r="EQ1" s="15">
        <f ca="1">IF($K1&lt;&gt;1,IF(ISNUMBER(INDEX(Import.PLE,$K1,EQ$16)),IF(INDEX(Import.PLE,$K1,EQ$16)&lt;=mediçao,CQ1,0),0),[1]PLE!$AA$28*CQ1)</f>
        <v>0</v>
      </c>
      <c r="ER1" s="15">
        <f ca="1">IF($K1&lt;&gt;1,IF(ISNUMBER(INDEX(Import.PLE,$K1,ER$16)),IF(INDEX(Import.PLE,$K1,ER$16)&lt;=mediçao,CR1,0),0),[1]PLE!$AA$28*CR1)</f>
        <v>0</v>
      </c>
      <c r="ES1" s="15">
        <f ca="1">IF($K1&lt;&gt;1,IF(ISNUMBER(INDEX(Import.PLE,$K1,ES$16)),IF(INDEX(Import.PLE,$K1,ES$16)&lt;=mediçao,CS1,0),0),[1]PLE!$AA$28*CS1)</f>
        <v>0</v>
      </c>
      <c r="ET1" s="15">
        <f ca="1">IF($K1&lt;&gt;1,IF(ISNUMBER(INDEX(Import.PLE,$K1,ET$16)),IF(INDEX(Import.PLE,$K1,ET$16)&lt;=mediçao,CT1,0),0),[1]PLE!$AA$28*CT1)</f>
        <v>0</v>
      </c>
      <c r="EU1" s="15">
        <f ca="1">IF($K1&lt;&gt;1,IF(ISNUMBER(INDEX(Import.PLE,$K1,EU$16)),IF(INDEX(Import.PLE,$K1,EU$16)&lt;=mediçao,CU1,0),0),[1]PLE!$AA$28*CU1)</f>
        <v>0</v>
      </c>
      <c r="EV1" s="15">
        <f ca="1">IF($K1&lt;&gt;1,IF(ISNUMBER(INDEX(Import.PLE,$K1,EV$16)),IF(INDEX(Import.PLE,$K1,EV$16)&lt;=mediçao,CV1,0),0),[1]PLE!$AA$28*CV1)</f>
        <v>0</v>
      </c>
      <c r="EW1" s="15">
        <f ca="1">IF($K1&lt;&gt;1,IF(ISNUMBER(INDEX(Import.PLE,$K1,EW$16)),IF(INDEX(Import.PLE,$K1,EW$16)&lt;=mediçao,CW1,0),0),[1]PLE!$AA$28*CW1)</f>
        <v>0</v>
      </c>
      <c r="EX1" s="15">
        <f ca="1">IF($K1&lt;&gt;1,IF(ISNUMBER(INDEX(Import.PLE,$K1,EX$16)),IF(INDEX(Import.PLE,$K1,EX$16)&lt;=mediçao,CX1,0),0),[1]PLE!$AA$28*CX1)</f>
        <v>0</v>
      </c>
      <c r="EY1" s="15">
        <f ca="1">IF($K1&lt;&gt;1,IF(ISNUMBER(INDEX(Import.PLE,$K1,EY$16)),IF(INDEX(Import.PLE,$K1,EY$16)&lt;=mediçao,CY1,0),0),[1]PLE!$AA$28*CY1)</f>
        <v>0</v>
      </c>
      <c r="EZ1" s="15">
        <f ca="1">IF($K1&lt;&gt;1,IF(ISNUMBER(INDEX(Import.PLE,$K1,EZ$16)),IF(INDEX(Import.PLE,$K1,EZ$16)&lt;=mediçao,CZ1,0),0),[1]PLE!$AA$28*CZ1)</f>
        <v>0</v>
      </c>
      <c r="FA1" s="15">
        <f ca="1">IF($K1&lt;&gt;1,IF(ISNUMBER(INDEX(Import.PLE,$K1,FA$16)),IF(INDEX(Import.PLE,$K1,FA$16)&lt;=mediçao,DA1,0),0),[1]PLE!$AA$28*DA1)</f>
        <v>0</v>
      </c>
      <c r="FB1" s="15">
        <f ca="1">IF($K1&lt;&gt;1,IF(ISNUMBER(INDEX(Import.PLE,$K1,FB$16)),IF(INDEX(Import.PLE,$K1,FB$16)&lt;=mediçao,DB1,0),0),[1]PLE!$AA$28*DB1)</f>
        <v>0</v>
      </c>
      <c r="FC1" s="15">
        <f ca="1">IF($K1&lt;&gt;1,IF(ISNUMBER(INDEX(Import.PLE,$K1,FC$16)),IF(INDEX(Import.PLE,$K1,FC$16)&lt;=mediçao,DC1,0),0),[1]PLE!$AA$28*DC1)</f>
        <v>0</v>
      </c>
      <c r="FD1" s="15">
        <f ca="1">IF($K1&lt;&gt;1,IF(ISNUMBER(INDEX(Import.PLE,$K1,FD$16)),IF(INDEX(Import.PLE,$K1,FD$16)&lt;=mediçao,DD1,0),0),[1]PLE!$AA$28*DD1)</f>
        <v>0</v>
      </c>
      <c r="FE1" s="15">
        <f ca="1">IF($K1&lt;&gt;1,IF(ISNUMBER(INDEX(Import.PLE,$K1,FE$16)),IF(INDEX(Import.PLE,$K1,FE$16)&lt;=mediçao,DE1,0),0),[1]PLE!$AA$28*DE1)</f>
        <v>0</v>
      </c>
      <c r="FF1" s="15">
        <f ca="1">IF($K1&lt;&gt;1,IF(ISNUMBER(INDEX(Import.PLE,$K1,FF$16)),IF(INDEX(Import.PLE,$K1,FF$16)&lt;=mediçao,DF1,0),0),[1]PLE!$AA$28*DF1)</f>
        <v>0</v>
      </c>
      <c r="FG1" s="15">
        <f ca="1">IF($K1&lt;&gt;1,IF(ISNUMBER(INDEX(Import.PLE,$K1,FG$16)),IF(INDEX(Import.PLE,$K1,FG$16)&lt;=mediçao,DG1,0),0),[1]PLE!$AA$28*DG1)</f>
        <v>0</v>
      </c>
      <c r="FH1" s="15">
        <f ca="1">IF($K1&lt;&gt;1,IF(ISNUMBER(INDEX(Import.PLE,$K1,FH$16)),IF(INDEX(Import.PLE,$K1,FH$16)&lt;=mediçao,DH1,0),0),[1]PLE!$AA$28*DH1)</f>
        <v>0</v>
      </c>
      <c r="FI1" s="15">
        <f ca="1">IF($K1&lt;&gt;1,IF(ISNUMBER(INDEX(Import.PLE,$K1,FI$16)),IF(INDEX(Import.PLE,$K1,FI$16)&lt;=mediçao,DI1,0),0),[1]PLE!$AA$28*DI1)</f>
        <v>0</v>
      </c>
      <c r="FJ1" s="15">
        <f ca="1">IF($K1&lt;&gt;1,IF(ISNUMBER(INDEX(Import.PLE,$K1,FJ$16)),IF(INDEX(Import.PLE,$K1,FJ$16)&lt;=mediçao,DJ1,0),0),[1]PLE!$AA$28*DJ1)</f>
        <v>0</v>
      </c>
    </row>
    <row r="2" spans="2:166" customFormat="1" ht="15" x14ac:dyDescent="0.25"/>
    <row r="3" spans="2:166" s="14" customFormat="1" ht="15" hidden="1" x14ac:dyDescent="0.25">
      <c r="B3" s="1">
        <f ca="1">ROW(Nível)-ROW(LIorçamento)+1</f>
        <v>-14</v>
      </c>
      <c r="C3" s="2" t="s">
        <v>0</v>
      </c>
      <c r="D3" s="17" t="s">
        <v>0</v>
      </c>
      <c r="E3" s="18" t="e">
        <f ca="1">INDEX(Eventos,K3,2)</f>
        <v>#VALUE!</v>
      </c>
      <c r="F3" s="19" t="s">
        <v>1</v>
      </c>
      <c r="G3" s="20" t="str">
        <f>IF(Nível="Serviço",SUMIF($N$15:$BK$15,"&lt;&gt;"&amp;"",N3:BK3),"")</f>
        <v/>
      </c>
      <c r="H3" s="21" t="str">
        <f>IF(AND(ISNUMBER(G3),G3&lt;&gt;0),I3/G3,IF(G3=0,0,""))</f>
        <v/>
      </c>
      <c r="I3" s="21">
        <f ca="1">SUM(N3:BK3)</f>
        <v>0</v>
      </c>
      <c r="J3" s="9"/>
      <c r="K3" s="19" t="e">
        <f ca="1">INDEX(Eventos,ROW(Nível)-ROW(LForçamento),1)</f>
        <v>#VALUE!</v>
      </c>
      <c r="L3" s="22" t="e">
        <f ca="1">IF(AND(NumEvento&lt;&gt;"",Nível="Serviço"),INDEX(Eventos,NumEvento,2),"")</f>
        <v>#VALUE!</v>
      </c>
      <c r="M3" s="12"/>
      <c r="N3" s="15">
        <f t="shared" ref="N3:BK3" ca="1" si="2">IF(N$15="",0,SUMIF(Import.numEventos,$K3,OFFSET(PreçoServiçoPorFrente,0,N$16-1,,1)))</f>
        <v>0</v>
      </c>
      <c r="O3" s="15">
        <f t="shared" ca="1" si="2"/>
        <v>0</v>
      </c>
      <c r="P3" s="15">
        <f t="shared" ca="1" si="2"/>
        <v>0</v>
      </c>
      <c r="Q3" s="15">
        <f t="shared" ca="1" si="2"/>
        <v>0</v>
      </c>
      <c r="R3" s="15">
        <f t="shared" ca="1" si="2"/>
        <v>0</v>
      </c>
      <c r="S3" s="15">
        <f t="shared" ca="1" si="2"/>
        <v>0</v>
      </c>
      <c r="T3" s="15">
        <f t="shared" ca="1" si="2"/>
        <v>0</v>
      </c>
      <c r="U3" s="15">
        <f t="shared" ca="1" si="2"/>
        <v>0</v>
      </c>
      <c r="V3" s="15">
        <f t="shared" ca="1" si="2"/>
        <v>0</v>
      </c>
      <c r="W3" s="15">
        <f t="shared" ca="1" si="2"/>
        <v>0</v>
      </c>
      <c r="X3" s="15">
        <f t="shared" ca="1" si="2"/>
        <v>0</v>
      </c>
      <c r="Y3" s="15">
        <f t="shared" ca="1" si="2"/>
        <v>0</v>
      </c>
      <c r="Z3" s="15">
        <f t="shared" ca="1" si="2"/>
        <v>0</v>
      </c>
      <c r="AA3" s="15">
        <f t="shared" ca="1" si="2"/>
        <v>0</v>
      </c>
      <c r="AB3" s="15">
        <f t="shared" ca="1" si="2"/>
        <v>0</v>
      </c>
      <c r="AC3" s="15">
        <f t="shared" ca="1" si="2"/>
        <v>0</v>
      </c>
      <c r="AD3" s="15">
        <f t="shared" ca="1" si="2"/>
        <v>0</v>
      </c>
      <c r="AE3" s="15">
        <f t="shared" ca="1" si="2"/>
        <v>0</v>
      </c>
      <c r="AF3" s="15">
        <f t="shared" ca="1" si="2"/>
        <v>0</v>
      </c>
      <c r="AG3" s="15">
        <f t="shared" ca="1" si="2"/>
        <v>0</v>
      </c>
      <c r="AH3" s="15">
        <f t="shared" ca="1" si="2"/>
        <v>0</v>
      </c>
      <c r="AI3" s="15">
        <f t="shared" ca="1" si="2"/>
        <v>0</v>
      </c>
      <c r="AJ3" s="15">
        <f t="shared" ca="1" si="2"/>
        <v>0</v>
      </c>
      <c r="AK3" s="15">
        <f t="shared" ca="1" si="2"/>
        <v>0</v>
      </c>
      <c r="AL3" s="15">
        <f t="shared" ca="1" si="2"/>
        <v>0</v>
      </c>
      <c r="AM3" s="15">
        <f t="shared" ca="1" si="2"/>
        <v>0</v>
      </c>
      <c r="AN3" s="15">
        <f t="shared" ca="1" si="2"/>
        <v>0</v>
      </c>
      <c r="AO3" s="15">
        <f t="shared" ca="1" si="2"/>
        <v>0</v>
      </c>
      <c r="AP3" s="15">
        <f t="shared" ca="1" si="2"/>
        <v>0</v>
      </c>
      <c r="AQ3" s="15">
        <f t="shared" ca="1" si="2"/>
        <v>0</v>
      </c>
      <c r="AR3" s="15">
        <f t="shared" ca="1" si="2"/>
        <v>0</v>
      </c>
      <c r="AS3" s="15">
        <f t="shared" ca="1" si="2"/>
        <v>0</v>
      </c>
      <c r="AT3" s="15">
        <f t="shared" ca="1" si="2"/>
        <v>0</v>
      </c>
      <c r="AU3" s="15">
        <f t="shared" ca="1" si="2"/>
        <v>0</v>
      </c>
      <c r="AV3" s="15">
        <f t="shared" ca="1" si="2"/>
        <v>0</v>
      </c>
      <c r="AW3" s="15">
        <f t="shared" ca="1" si="2"/>
        <v>0</v>
      </c>
      <c r="AX3" s="15">
        <f t="shared" ca="1" si="2"/>
        <v>0</v>
      </c>
      <c r="AY3" s="15">
        <f t="shared" ca="1" si="2"/>
        <v>0</v>
      </c>
      <c r="AZ3" s="15">
        <f t="shared" ca="1" si="2"/>
        <v>0</v>
      </c>
      <c r="BA3" s="15">
        <f t="shared" ca="1" si="2"/>
        <v>0</v>
      </c>
      <c r="BB3" s="15">
        <f t="shared" ca="1" si="2"/>
        <v>0</v>
      </c>
      <c r="BC3" s="15">
        <f t="shared" ca="1" si="2"/>
        <v>0</v>
      </c>
      <c r="BD3" s="15">
        <f t="shared" ca="1" si="2"/>
        <v>0</v>
      </c>
      <c r="BE3" s="15">
        <f t="shared" ca="1" si="2"/>
        <v>0</v>
      </c>
      <c r="BF3" s="15">
        <f t="shared" ca="1" si="2"/>
        <v>0</v>
      </c>
      <c r="BG3" s="15">
        <f t="shared" ca="1" si="2"/>
        <v>0</v>
      </c>
      <c r="BH3" s="15">
        <f t="shared" ca="1" si="2"/>
        <v>0</v>
      </c>
      <c r="BI3" s="15">
        <f t="shared" ca="1" si="2"/>
        <v>0</v>
      </c>
      <c r="BJ3" s="15">
        <f t="shared" ca="1" si="2"/>
        <v>0</v>
      </c>
      <c r="BK3" s="15">
        <f t="shared" ca="1" si="2"/>
        <v>0</v>
      </c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</row>
    <row r="4" spans="2:166" s="24" customFormat="1" ht="24.75" customHeight="1" x14ac:dyDescent="0.25">
      <c r="B4" s="23"/>
      <c r="E4" s="25" t="s">
        <v>2</v>
      </c>
      <c r="F4" s="25"/>
      <c r="G4" s="25"/>
      <c r="H4" s="25"/>
      <c r="I4" s="25"/>
      <c r="J4" s="25"/>
      <c r="K4" s="25"/>
      <c r="L4" s="25"/>
      <c r="R4" s="26" t="s">
        <v>3</v>
      </c>
      <c r="S4" s="27"/>
      <c r="X4" s="26" t="s">
        <v>3</v>
      </c>
      <c r="Y4" s="27"/>
      <c r="AD4" s="26" t="s">
        <v>3</v>
      </c>
      <c r="AE4" s="27"/>
      <c r="AJ4" s="26" t="s">
        <v>3</v>
      </c>
      <c r="AK4" s="27"/>
      <c r="AP4" s="26" t="s">
        <v>3</v>
      </c>
      <c r="AQ4" s="27"/>
      <c r="AV4" s="26" t="s">
        <v>3</v>
      </c>
      <c r="AW4" s="27"/>
      <c r="BB4" s="26" t="s">
        <v>3</v>
      </c>
      <c r="BC4" s="27"/>
      <c r="BH4" s="26" t="s">
        <v>3</v>
      </c>
      <c r="BI4" s="27"/>
    </row>
    <row r="5" spans="2:166" ht="8.25" customHeight="1" x14ac:dyDescent="0.2">
      <c r="E5" s="30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2"/>
      <c r="S5" s="33"/>
    </row>
    <row r="6" spans="2:166" x14ac:dyDescent="0.2">
      <c r="J6" s="35"/>
      <c r="M6" s="35"/>
    </row>
    <row r="7" spans="2:166" x14ac:dyDescent="0.2">
      <c r="J7" s="35"/>
      <c r="M7" s="35"/>
    </row>
    <row r="8" spans="2:166" x14ac:dyDescent="0.2">
      <c r="J8" s="35"/>
      <c r="M8" s="35"/>
    </row>
    <row r="9" spans="2:166" x14ac:dyDescent="0.2">
      <c r="J9" s="35"/>
      <c r="M9" s="35"/>
    </row>
    <row r="10" spans="2:166" x14ac:dyDescent="0.2">
      <c r="J10" s="35"/>
      <c r="M10" s="35"/>
    </row>
    <row r="11" spans="2:166" x14ac:dyDescent="0.2">
      <c r="J11" s="35"/>
      <c r="M11" s="35"/>
    </row>
    <row r="12" spans="2:166" x14ac:dyDescent="0.2">
      <c r="J12" s="35"/>
      <c r="M12" s="35"/>
    </row>
    <row r="13" spans="2:166" ht="8.25" customHeight="1" x14ac:dyDescent="0.2">
      <c r="J13" s="35"/>
      <c r="M13" s="35"/>
    </row>
    <row r="14" spans="2:166" ht="11.25" customHeight="1" x14ac:dyDescent="0.2">
      <c r="J14" s="35"/>
      <c r="M14" s="35"/>
      <c r="BM14" s="29" t="s">
        <v>4</v>
      </c>
      <c r="DM14" s="29" t="s">
        <v>5</v>
      </c>
    </row>
    <row r="15" spans="2:166" s="46" customFormat="1" ht="90.75" customHeight="1" x14ac:dyDescent="0.2">
      <c r="B15" s="36"/>
      <c r="C15" s="37" t="str">
        <f>"Valor Total do Orçamento: R$ "&amp;TEXT(SUMIF(C18:C55,"Serviço",I18:I55),"#.#0,00")</f>
        <v>Valor Total do Orçamento: R$ 377.588,55</v>
      </c>
      <c r="D15" s="38"/>
      <c r="E15" s="39"/>
      <c r="F15" s="31"/>
      <c r="G15" s="40"/>
      <c r="H15" s="41"/>
      <c r="I15" s="42"/>
      <c r="J15" s="35"/>
      <c r="K15" s="31"/>
      <c r="L15" s="43" t="s">
        <v>6</v>
      </c>
      <c r="M15" s="44"/>
      <c r="N15" s="45" t="s">
        <v>7</v>
      </c>
      <c r="O15" s="45" t="s">
        <v>8</v>
      </c>
      <c r="P15" s="45" t="s">
        <v>9</v>
      </c>
      <c r="Q15" s="45" t="s">
        <v>10</v>
      </c>
      <c r="R15" s="45" t="s">
        <v>11</v>
      </c>
      <c r="S15" s="45" t="s">
        <v>12</v>
      </c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45"/>
      <c r="AO15" s="45"/>
      <c r="AP15" s="45"/>
      <c r="AQ15" s="45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  <c r="BF15" s="45"/>
      <c r="BG15" s="45"/>
      <c r="BH15" s="45"/>
      <c r="BI15" s="45"/>
      <c r="BJ15" s="45"/>
      <c r="BK15" s="45"/>
      <c r="BM15" s="47"/>
      <c r="BN15" s="47"/>
      <c r="BO15" s="47"/>
      <c r="BP15" s="47"/>
      <c r="BQ15" s="47"/>
      <c r="BR15" s="47"/>
      <c r="BS15" s="47"/>
      <c r="BT15" s="47"/>
      <c r="BU15" s="47"/>
      <c r="BV15" s="47"/>
      <c r="BW15" s="47"/>
      <c r="BX15" s="47"/>
      <c r="BY15" s="47"/>
      <c r="BZ15" s="47"/>
      <c r="CA15" s="47"/>
      <c r="CB15" s="47"/>
      <c r="CC15" s="47"/>
      <c r="CD15" s="47"/>
      <c r="CE15" s="47"/>
      <c r="CF15" s="47"/>
      <c r="CG15" s="47"/>
      <c r="CH15" s="47"/>
      <c r="CI15" s="47"/>
      <c r="CJ15" s="47"/>
      <c r="CK15" s="47"/>
      <c r="CL15" s="47"/>
      <c r="CM15" s="47"/>
      <c r="CN15" s="47"/>
      <c r="CO15" s="47"/>
      <c r="CP15" s="47"/>
      <c r="CQ15" s="47"/>
      <c r="CR15" s="47"/>
      <c r="CS15" s="47"/>
      <c r="CT15" s="47"/>
      <c r="CU15" s="47"/>
      <c r="CV15" s="47"/>
      <c r="CW15" s="47"/>
      <c r="CX15" s="47"/>
      <c r="CY15" s="47"/>
      <c r="CZ15" s="47"/>
      <c r="DA15" s="47"/>
      <c r="DB15" s="47"/>
      <c r="DC15" s="47"/>
      <c r="DD15" s="47"/>
      <c r="DE15" s="47"/>
      <c r="DF15" s="47"/>
      <c r="DG15" s="47"/>
      <c r="DH15" s="47"/>
      <c r="DI15" s="47"/>
      <c r="DJ15" s="47"/>
      <c r="DM15" s="47"/>
      <c r="DN15" s="47"/>
      <c r="DO15" s="47"/>
      <c r="DP15" s="47"/>
      <c r="DQ15" s="47"/>
      <c r="DR15" s="47"/>
      <c r="DS15" s="47"/>
      <c r="DT15" s="47"/>
      <c r="DU15" s="47"/>
      <c r="DV15" s="47"/>
      <c r="DW15" s="47"/>
      <c r="DX15" s="47"/>
      <c r="DY15" s="47"/>
      <c r="DZ15" s="47"/>
      <c r="EA15" s="47"/>
      <c r="EB15" s="47"/>
      <c r="EC15" s="47"/>
      <c r="ED15" s="47"/>
      <c r="EE15" s="47"/>
      <c r="EF15" s="47"/>
      <c r="EG15" s="47"/>
      <c r="EH15" s="47"/>
      <c r="EI15" s="47"/>
      <c r="EJ15" s="47"/>
      <c r="EK15" s="47"/>
      <c r="EL15" s="47"/>
      <c r="EM15" s="47"/>
      <c r="EN15" s="47"/>
      <c r="EO15" s="47"/>
      <c r="EP15" s="47"/>
      <c r="EQ15" s="47"/>
      <c r="ER15" s="47"/>
      <c r="ES15" s="47"/>
      <c r="ET15" s="47"/>
      <c r="EU15" s="47"/>
      <c r="EV15" s="47"/>
      <c r="EW15" s="47"/>
      <c r="EX15" s="47"/>
      <c r="EY15" s="47"/>
      <c r="EZ15" s="47"/>
      <c r="FA15" s="47"/>
      <c r="FB15" s="47"/>
      <c r="FC15" s="47"/>
      <c r="FD15" s="47"/>
      <c r="FE15" s="47"/>
      <c r="FF15" s="47"/>
      <c r="FG15" s="47"/>
      <c r="FH15" s="47"/>
      <c r="FI15" s="47"/>
      <c r="FJ15" s="47"/>
    </row>
    <row r="16" spans="2:166" s="56" customFormat="1" ht="35.25" customHeight="1" x14ac:dyDescent="0.2">
      <c r="B16" s="48" t="b">
        <f ca="1">COUNTA(OFFSET(Eventograma_e_Quantitativos!$K$17,1,0):OFFSET(Eventograma_e_Quantitativos!$K$51,-1,0))-COUNTBLANK(OFFSET(Eventograma_e_Quantitativos!$L$17,1,0):OFFSET(Eventograma_e_Quantitativos!$L$51,-1,0))&lt;COUNTIF(OFFSET(Eventograma_e_Quantitativos!$C$17,1,0):OFFSET(Eventograma_e_Quantitativos!$C$51,-1,0),"Serviço")</f>
        <v>1</v>
      </c>
      <c r="C16" s="49" t="s">
        <v>13</v>
      </c>
      <c r="D16" s="49" t="s">
        <v>14</v>
      </c>
      <c r="E16" s="50" t="s">
        <v>15</v>
      </c>
      <c r="F16" s="50" t="s">
        <v>16</v>
      </c>
      <c r="G16" s="51" t="s">
        <v>17</v>
      </c>
      <c r="H16" s="52" t="s">
        <v>18</v>
      </c>
      <c r="I16" s="52" t="s">
        <v>19</v>
      </c>
      <c r="J16" s="53"/>
      <c r="K16" s="50" t="s">
        <v>20</v>
      </c>
      <c r="L16" s="54" t="s">
        <v>21</v>
      </c>
      <c r="M16" s="55"/>
      <c r="N16" s="49">
        <v>1</v>
      </c>
      <c r="O16" s="49">
        <v>2</v>
      </c>
      <c r="P16" s="49">
        <v>3</v>
      </c>
      <c r="Q16" s="49">
        <v>4</v>
      </c>
      <c r="R16" s="49">
        <v>5</v>
      </c>
      <c r="S16" s="49">
        <v>6</v>
      </c>
      <c r="T16" s="49">
        <v>7</v>
      </c>
      <c r="U16" s="49">
        <v>8</v>
      </c>
      <c r="V16" s="49">
        <v>9</v>
      </c>
      <c r="W16" s="49">
        <v>10</v>
      </c>
      <c r="X16" s="49">
        <v>11</v>
      </c>
      <c r="Y16" s="49">
        <v>12</v>
      </c>
      <c r="Z16" s="49">
        <v>13</v>
      </c>
      <c r="AA16" s="49">
        <v>14</v>
      </c>
      <c r="AB16" s="49">
        <v>15</v>
      </c>
      <c r="AC16" s="49">
        <v>16</v>
      </c>
      <c r="AD16" s="49">
        <v>17</v>
      </c>
      <c r="AE16" s="49">
        <v>18</v>
      </c>
      <c r="AF16" s="49">
        <v>19</v>
      </c>
      <c r="AG16" s="49">
        <v>20</v>
      </c>
      <c r="AH16" s="49">
        <v>21</v>
      </c>
      <c r="AI16" s="49">
        <v>22</v>
      </c>
      <c r="AJ16" s="49">
        <v>23</v>
      </c>
      <c r="AK16" s="49">
        <v>24</v>
      </c>
      <c r="AL16" s="49">
        <v>25</v>
      </c>
      <c r="AM16" s="49">
        <v>26</v>
      </c>
      <c r="AN16" s="49">
        <v>27</v>
      </c>
      <c r="AO16" s="49">
        <v>28</v>
      </c>
      <c r="AP16" s="49">
        <v>29</v>
      </c>
      <c r="AQ16" s="49">
        <v>30</v>
      </c>
      <c r="AR16" s="49">
        <v>31</v>
      </c>
      <c r="AS16" s="49">
        <v>32</v>
      </c>
      <c r="AT16" s="49">
        <v>33</v>
      </c>
      <c r="AU16" s="49">
        <v>34</v>
      </c>
      <c r="AV16" s="49">
        <v>35</v>
      </c>
      <c r="AW16" s="49">
        <v>36</v>
      </c>
      <c r="AX16" s="49">
        <v>37</v>
      </c>
      <c r="AY16" s="49">
        <v>38</v>
      </c>
      <c r="AZ16" s="49">
        <v>39</v>
      </c>
      <c r="BA16" s="49">
        <v>40</v>
      </c>
      <c r="BB16" s="49">
        <v>41</v>
      </c>
      <c r="BC16" s="49">
        <v>42</v>
      </c>
      <c r="BD16" s="49">
        <v>43</v>
      </c>
      <c r="BE16" s="49">
        <v>44</v>
      </c>
      <c r="BF16" s="49">
        <v>45</v>
      </c>
      <c r="BG16" s="49">
        <v>46</v>
      </c>
      <c r="BH16" s="49">
        <v>47</v>
      </c>
      <c r="BI16" s="49">
        <v>48</v>
      </c>
      <c r="BJ16" s="49">
        <v>49</v>
      </c>
      <c r="BK16" s="49">
        <v>50</v>
      </c>
      <c r="BM16" s="49">
        <v>1</v>
      </c>
      <c r="BN16" s="49">
        <v>2</v>
      </c>
      <c r="BO16" s="49">
        <v>3</v>
      </c>
      <c r="BP16" s="49">
        <v>4</v>
      </c>
      <c r="BQ16" s="49">
        <v>5</v>
      </c>
      <c r="BR16" s="49">
        <v>6</v>
      </c>
      <c r="BS16" s="49">
        <v>7</v>
      </c>
      <c r="BT16" s="49">
        <v>8</v>
      </c>
      <c r="BU16" s="49">
        <v>9</v>
      </c>
      <c r="BV16" s="49">
        <v>10</v>
      </c>
      <c r="BW16" s="49">
        <v>11</v>
      </c>
      <c r="BX16" s="49">
        <v>12</v>
      </c>
      <c r="BY16" s="49">
        <v>13</v>
      </c>
      <c r="BZ16" s="49">
        <v>14</v>
      </c>
      <c r="CA16" s="49">
        <v>15</v>
      </c>
      <c r="CB16" s="49">
        <v>16</v>
      </c>
      <c r="CC16" s="49">
        <v>17</v>
      </c>
      <c r="CD16" s="49">
        <v>18</v>
      </c>
      <c r="CE16" s="49">
        <v>19</v>
      </c>
      <c r="CF16" s="49">
        <v>20</v>
      </c>
      <c r="CG16" s="49">
        <v>21</v>
      </c>
      <c r="CH16" s="49">
        <v>22</v>
      </c>
      <c r="CI16" s="49">
        <v>23</v>
      </c>
      <c r="CJ16" s="49">
        <v>24</v>
      </c>
      <c r="CK16" s="49">
        <v>25</v>
      </c>
      <c r="CL16" s="49">
        <v>26</v>
      </c>
      <c r="CM16" s="49">
        <v>27</v>
      </c>
      <c r="CN16" s="49">
        <v>28</v>
      </c>
      <c r="CO16" s="49">
        <v>29</v>
      </c>
      <c r="CP16" s="49">
        <v>30</v>
      </c>
      <c r="CQ16" s="49">
        <v>31</v>
      </c>
      <c r="CR16" s="49">
        <v>32</v>
      </c>
      <c r="CS16" s="49">
        <v>33</v>
      </c>
      <c r="CT16" s="49">
        <v>34</v>
      </c>
      <c r="CU16" s="49">
        <v>35</v>
      </c>
      <c r="CV16" s="49">
        <v>36</v>
      </c>
      <c r="CW16" s="49">
        <v>37</v>
      </c>
      <c r="CX16" s="49">
        <v>38</v>
      </c>
      <c r="CY16" s="49">
        <v>39</v>
      </c>
      <c r="CZ16" s="49">
        <v>40</v>
      </c>
      <c r="DA16" s="49">
        <v>41</v>
      </c>
      <c r="DB16" s="49">
        <v>42</v>
      </c>
      <c r="DC16" s="49">
        <v>43</v>
      </c>
      <c r="DD16" s="49">
        <v>44</v>
      </c>
      <c r="DE16" s="49">
        <v>45</v>
      </c>
      <c r="DF16" s="49">
        <v>46</v>
      </c>
      <c r="DG16" s="49">
        <v>47</v>
      </c>
      <c r="DH16" s="49">
        <v>48</v>
      </c>
      <c r="DI16" s="49">
        <v>49</v>
      </c>
      <c r="DJ16" s="49">
        <v>50</v>
      </c>
      <c r="DK16" s="56" t="s">
        <v>22</v>
      </c>
      <c r="DM16" s="49">
        <v>1</v>
      </c>
      <c r="DN16" s="49">
        <v>2</v>
      </c>
      <c r="DO16" s="49">
        <v>3</v>
      </c>
      <c r="DP16" s="49">
        <v>4</v>
      </c>
      <c r="DQ16" s="49">
        <v>5</v>
      </c>
      <c r="DR16" s="49">
        <v>6</v>
      </c>
      <c r="DS16" s="49">
        <v>7</v>
      </c>
      <c r="DT16" s="49">
        <v>8</v>
      </c>
      <c r="DU16" s="49">
        <v>9</v>
      </c>
      <c r="DV16" s="49">
        <v>10</v>
      </c>
      <c r="DW16" s="49">
        <v>11</v>
      </c>
      <c r="DX16" s="49">
        <v>12</v>
      </c>
      <c r="DY16" s="49">
        <v>13</v>
      </c>
      <c r="DZ16" s="49">
        <v>14</v>
      </c>
      <c r="EA16" s="49">
        <v>15</v>
      </c>
      <c r="EB16" s="49">
        <v>16</v>
      </c>
      <c r="EC16" s="49">
        <v>17</v>
      </c>
      <c r="ED16" s="49">
        <v>18</v>
      </c>
      <c r="EE16" s="49">
        <v>19</v>
      </c>
      <c r="EF16" s="49">
        <v>20</v>
      </c>
      <c r="EG16" s="49">
        <v>21</v>
      </c>
      <c r="EH16" s="49">
        <v>22</v>
      </c>
      <c r="EI16" s="49">
        <v>23</v>
      </c>
      <c r="EJ16" s="49">
        <v>24</v>
      </c>
      <c r="EK16" s="49">
        <v>25</v>
      </c>
      <c r="EL16" s="49">
        <v>26</v>
      </c>
      <c r="EM16" s="49">
        <v>27</v>
      </c>
      <c r="EN16" s="49">
        <v>28</v>
      </c>
      <c r="EO16" s="49">
        <v>29</v>
      </c>
      <c r="EP16" s="49">
        <v>30</v>
      </c>
      <c r="EQ16" s="49">
        <v>31</v>
      </c>
      <c r="ER16" s="49">
        <v>32</v>
      </c>
      <c r="ES16" s="49">
        <v>33</v>
      </c>
      <c r="ET16" s="49">
        <v>34</v>
      </c>
      <c r="EU16" s="49">
        <v>35</v>
      </c>
      <c r="EV16" s="49">
        <v>36</v>
      </c>
      <c r="EW16" s="49">
        <v>37</v>
      </c>
      <c r="EX16" s="49">
        <v>38</v>
      </c>
      <c r="EY16" s="49">
        <v>39</v>
      </c>
      <c r="EZ16" s="49">
        <v>40</v>
      </c>
      <c r="FA16" s="49">
        <v>41</v>
      </c>
      <c r="FB16" s="49">
        <v>42</v>
      </c>
      <c r="FC16" s="49">
        <v>43</v>
      </c>
      <c r="FD16" s="49">
        <v>44</v>
      </c>
      <c r="FE16" s="49">
        <v>45</v>
      </c>
      <c r="FF16" s="49">
        <v>46</v>
      </c>
      <c r="FG16" s="49">
        <v>47</v>
      </c>
      <c r="FH16" s="49">
        <v>48</v>
      </c>
      <c r="FI16" s="49">
        <v>49</v>
      </c>
      <c r="FJ16" s="49">
        <v>50</v>
      </c>
    </row>
    <row r="17" spans="2:166" s="56" customFormat="1" ht="4.5" customHeight="1" x14ac:dyDescent="0.2">
      <c r="B17" s="57"/>
      <c r="D17" s="58"/>
      <c r="E17" s="59"/>
      <c r="F17" s="60"/>
      <c r="G17" s="61"/>
      <c r="H17" s="62"/>
      <c r="I17" s="59"/>
      <c r="J17" s="53"/>
      <c r="K17" s="60"/>
      <c r="L17" s="63"/>
      <c r="M17" s="55"/>
    </row>
    <row r="18" spans="2:166" s="14" customFormat="1" x14ac:dyDescent="0.25">
      <c r="B18" s="1">
        <f t="shared" ref="B18:B55" ca="1" si="3">ROW(Nível)-ROW(LIorçamento)+1</f>
        <v>1</v>
      </c>
      <c r="C18" s="2" t="str">
        <f t="shared" ref="C18:C50" si="4">IF(D18="","",IF(ISNUMBER(VALUE(D18)),"Meta",IF(AND(F18&lt;&gt;"",I18&lt;&gt;""),"Serviço","Nível")))</f>
        <v>Meta</v>
      </c>
      <c r="D18" s="3">
        <v>1</v>
      </c>
      <c r="E18" s="4" t="s">
        <v>23</v>
      </c>
      <c r="F18" s="5"/>
      <c r="G18" s="6" t="str">
        <f t="shared" ref="G18:G54" si="5">IF(Nível="Serviço",SUMIF($N$15:$BK$15,"&lt;&gt;"&amp;"",N18:BK18),"")</f>
        <v/>
      </c>
      <c r="H18" s="7" t="str">
        <f t="shared" ref="H18:H50" si="6">IF(AND(ISNUMBER(G18),G18&lt;&gt;0),I18/G18,IF(G18=0,0,""))</f>
        <v/>
      </c>
      <c r="I18" s="8"/>
      <c r="J18" s="9"/>
      <c r="K18" s="10"/>
      <c r="L18" s="11" t="str">
        <f>activatedados.form2</f>
        <v/>
      </c>
      <c r="M18" s="12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M18" s="15">
        <f t="shared" ref="BM18:BM50" si="7">IF(N$15="",0,IF(ISNUMBER(PreçoUnit),PreçoUnit*INDEX(Import.PLQ,$B18,BM$16),0))</f>
        <v>0</v>
      </c>
      <c r="BN18" s="15">
        <f t="shared" ref="BN18:BN50" si="8">IF(O$15="",0,IF(ISNUMBER(PreçoUnit),PreçoUnit*INDEX(Import.PLQ,$B18,BN$16),0))</f>
        <v>0</v>
      </c>
      <c r="BO18" s="15">
        <f t="shared" ref="BO18:BO50" si="9">IF(P$15="",0,IF(ISNUMBER(PreçoUnit),PreçoUnit*INDEX(Import.PLQ,$B18,BO$16),0))</f>
        <v>0</v>
      </c>
      <c r="BP18" s="15">
        <f t="shared" ref="BP18:BP50" si="10">IF(Q$15="",0,IF(ISNUMBER(PreçoUnit),PreçoUnit*INDEX(Import.PLQ,$B18,BP$16),0))</f>
        <v>0</v>
      </c>
      <c r="BQ18" s="15">
        <f t="shared" ref="BQ18:BQ50" si="11">IF(R$15="",0,IF(ISNUMBER(PreçoUnit),PreçoUnit*INDEX(Import.PLQ,$B18,BQ$16),0))</f>
        <v>0</v>
      </c>
      <c r="BR18" s="15">
        <f t="shared" ref="BR18:BR50" si="12">IF(S$15="",0,IF(ISNUMBER(PreçoUnit),PreçoUnit*INDEX(Import.PLQ,$B18,BR$16),0))</f>
        <v>0</v>
      </c>
      <c r="BS18" s="15">
        <f t="shared" ref="BS18:BS50" si="13">IF(T$15="",0,IF(ISNUMBER(PreçoUnit),PreçoUnit*INDEX(Import.PLQ,$B18,BS$16),0))</f>
        <v>0</v>
      </c>
      <c r="BT18" s="15">
        <f t="shared" ref="BT18:BT50" si="14">IF(U$15="",0,IF(ISNUMBER(PreçoUnit),PreçoUnit*INDEX(Import.PLQ,$B18,BT$16),0))</f>
        <v>0</v>
      </c>
      <c r="BU18" s="15">
        <f t="shared" ref="BU18:BU50" si="15">IF(V$15="",0,IF(ISNUMBER(PreçoUnit),PreçoUnit*INDEX(Import.PLQ,$B18,BU$16),0))</f>
        <v>0</v>
      </c>
      <c r="BV18" s="15">
        <f t="shared" ref="BV18:BV50" si="16">IF(W$15="",0,IF(ISNUMBER(PreçoUnit),PreçoUnit*INDEX(Import.PLQ,$B18,BV$16),0))</f>
        <v>0</v>
      </c>
      <c r="BW18" s="15">
        <f t="shared" ref="BW18:BW50" si="17">IF(X$15="",0,IF(ISNUMBER(PreçoUnit),PreçoUnit*INDEX(Import.PLQ,$B18,BW$16),0))</f>
        <v>0</v>
      </c>
      <c r="BX18" s="15">
        <f t="shared" ref="BX18:BX50" si="18">IF(Y$15="",0,IF(ISNUMBER(PreçoUnit),PreçoUnit*INDEX(Import.PLQ,$B18,BX$16),0))</f>
        <v>0</v>
      </c>
      <c r="BY18" s="15">
        <f t="shared" ref="BY18:BY50" si="19">IF(Z$15="",0,IF(ISNUMBER(PreçoUnit),PreçoUnit*INDEX(Import.PLQ,$B18,BY$16),0))</f>
        <v>0</v>
      </c>
      <c r="BZ18" s="15">
        <f t="shared" ref="BZ18:BZ50" si="20">IF(AA$15="",0,IF(ISNUMBER(PreçoUnit),PreçoUnit*INDEX(Import.PLQ,$B18,BZ$16),0))</f>
        <v>0</v>
      </c>
      <c r="CA18" s="15">
        <f t="shared" ref="CA18:CA50" si="21">IF(AB$15="",0,IF(ISNUMBER(PreçoUnit),PreçoUnit*INDEX(Import.PLQ,$B18,CA$16),0))</f>
        <v>0</v>
      </c>
      <c r="CB18" s="15">
        <f t="shared" ref="CB18:CB50" si="22">IF(AC$15="",0,IF(ISNUMBER(PreçoUnit),PreçoUnit*INDEX(Import.PLQ,$B18,CB$16),0))</f>
        <v>0</v>
      </c>
      <c r="CC18" s="15">
        <f t="shared" ref="CC18:CC50" si="23">IF(AD$15="",0,IF(ISNUMBER(PreçoUnit),PreçoUnit*INDEX(Import.PLQ,$B18,CC$16),0))</f>
        <v>0</v>
      </c>
      <c r="CD18" s="15">
        <f t="shared" ref="CD18:CD50" si="24">IF(AE$15="",0,IF(ISNUMBER(PreçoUnit),PreçoUnit*INDEX(Import.PLQ,$B18,CD$16),0))</f>
        <v>0</v>
      </c>
      <c r="CE18" s="15">
        <f t="shared" ref="CE18:CE50" si="25">IF(AF$15="",0,IF(ISNUMBER(PreçoUnit),PreçoUnit*INDEX(Import.PLQ,$B18,CE$16),0))</f>
        <v>0</v>
      </c>
      <c r="CF18" s="15">
        <f t="shared" ref="CF18:CF50" si="26">IF(AG$15="",0,IF(ISNUMBER(PreçoUnit),PreçoUnit*INDEX(Import.PLQ,$B18,CF$16),0))</f>
        <v>0</v>
      </c>
      <c r="CG18" s="15">
        <f t="shared" ref="CG18:CG50" si="27">IF(AH$15="",0,IF(ISNUMBER(PreçoUnit),PreçoUnit*INDEX(Import.PLQ,$B18,CG$16),0))</f>
        <v>0</v>
      </c>
      <c r="CH18" s="15">
        <f t="shared" ref="CH18:CH50" si="28">IF(AI$15="",0,IF(ISNUMBER(PreçoUnit),PreçoUnit*INDEX(Import.PLQ,$B18,CH$16),0))</f>
        <v>0</v>
      </c>
      <c r="CI18" s="15">
        <f t="shared" ref="CI18:CI50" si="29">IF(AJ$15="",0,IF(ISNUMBER(PreçoUnit),PreçoUnit*INDEX(Import.PLQ,$B18,CI$16),0))</f>
        <v>0</v>
      </c>
      <c r="CJ18" s="15">
        <f t="shared" ref="CJ18:CJ50" si="30">IF(AK$15="",0,IF(ISNUMBER(PreçoUnit),PreçoUnit*INDEX(Import.PLQ,$B18,CJ$16),0))</f>
        <v>0</v>
      </c>
      <c r="CK18" s="15">
        <f t="shared" ref="CK18:CK50" si="31">IF(AL$15="",0,IF(ISNUMBER(PreçoUnit),PreçoUnit*INDEX(Import.PLQ,$B18,CK$16),0))</f>
        <v>0</v>
      </c>
      <c r="CL18" s="15">
        <f t="shared" ref="CL18:CL50" si="32">IF(AM$15="",0,IF(ISNUMBER(PreçoUnit),PreçoUnit*INDEX(Import.PLQ,$B18,CL$16),0))</f>
        <v>0</v>
      </c>
      <c r="CM18" s="15">
        <f t="shared" ref="CM18:CM50" si="33">IF(AN$15="",0,IF(ISNUMBER(PreçoUnit),PreçoUnit*INDEX(Import.PLQ,$B18,CM$16),0))</f>
        <v>0</v>
      </c>
      <c r="CN18" s="15">
        <f t="shared" ref="CN18:CN50" si="34">IF(AO$15="",0,IF(ISNUMBER(PreçoUnit),PreçoUnit*INDEX(Import.PLQ,$B18,CN$16),0))</f>
        <v>0</v>
      </c>
      <c r="CO18" s="15">
        <f t="shared" ref="CO18:CO50" si="35">IF(AP$15="",0,IF(ISNUMBER(PreçoUnit),PreçoUnit*INDEX(Import.PLQ,$B18,CO$16),0))</f>
        <v>0</v>
      </c>
      <c r="CP18" s="15">
        <f t="shared" ref="CP18:CP50" si="36">IF(AQ$15="",0,IF(ISNUMBER(PreçoUnit),PreçoUnit*INDEX(Import.PLQ,$B18,CP$16),0))</f>
        <v>0</v>
      </c>
      <c r="CQ18" s="15">
        <f t="shared" ref="CQ18:CQ50" si="37">IF(AR$15="",0,IF(ISNUMBER(PreçoUnit),PreçoUnit*INDEX(Import.PLQ,$B18,CQ$16),0))</f>
        <v>0</v>
      </c>
      <c r="CR18" s="15">
        <f t="shared" ref="CR18:CR50" si="38">IF(AS$15="",0,IF(ISNUMBER(PreçoUnit),PreçoUnit*INDEX(Import.PLQ,$B18,CR$16),0))</f>
        <v>0</v>
      </c>
      <c r="CS18" s="15">
        <f t="shared" ref="CS18:CS50" si="39">IF(AT$15="",0,IF(ISNUMBER(PreçoUnit),PreçoUnit*INDEX(Import.PLQ,$B18,CS$16),0))</f>
        <v>0</v>
      </c>
      <c r="CT18" s="15">
        <f t="shared" ref="CT18:CT50" si="40">IF(AU$15="",0,IF(ISNUMBER(PreçoUnit),PreçoUnit*INDEX(Import.PLQ,$B18,CT$16),0))</f>
        <v>0</v>
      </c>
      <c r="CU18" s="15">
        <f t="shared" ref="CU18:CU50" si="41">IF(AV$15="",0,IF(ISNUMBER(PreçoUnit),PreçoUnit*INDEX(Import.PLQ,$B18,CU$16),0))</f>
        <v>0</v>
      </c>
      <c r="CV18" s="15">
        <f t="shared" ref="CV18:CV50" si="42">IF(AW$15="",0,IF(ISNUMBER(PreçoUnit),PreçoUnit*INDEX(Import.PLQ,$B18,CV$16),0))</f>
        <v>0</v>
      </c>
      <c r="CW18" s="15">
        <f t="shared" ref="CW18:CW50" si="43">IF(AX$15="",0,IF(ISNUMBER(PreçoUnit),PreçoUnit*INDEX(Import.PLQ,$B18,CW$16),0))</f>
        <v>0</v>
      </c>
      <c r="CX18" s="15">
        <f t="shared" ref="CX18:CX50" si="44">IF(AY$15="",0,IF(ISNUMBER(PreçoUnit),PreçoUnit*INDEX(Import.PLQ,$B18,CX$16),0))</f>
        <v>0</v>
      </c>
      <c r="CY18" s="15">
        <f t="shared" ref="CY18:CY50" si="45">IF(AZ$15="",0,IF(ISNUMBER(PreçoUnit),PreçoUnit*INDEX(Import.PLQ,$B18,CY$16),0))</f>
        <v>0</v>
      </c>
      <c r="CZ18" s="15">
        <f t="shared" ref="CZ18:CZ50" si="46">IF(BA$15="",0,IF(ISNUMBER(PreçoUnit),PreçoUnit*INDEX(Import.PLQ,$B18,CZ$16),0))</f>
        <v>0</v>
      </c>
      <c r="DA18" s="15">
        <f t="shared" ref="DA18:DA50" si="47">IF(BB$15="",0,IF(ISNUMBER(PreçoUnit),PreçoUnit*INDEX(Import.PLQ,$B18,DA$16),0))</f>
        <v>0</v>
      </c>
      <c r="DB18" s="15">
        <f t="shared" ref="DB18:DB50" si="48">IF(BC$15="",0,IF(ISNUMBER(PreçoUnit),PreçoUnit*INDEX(Import.PLQ,$B18,DB$16),0))</f>
        <v>0</v>
      </c>
      <c r="DC18" s="15">
        <f t="shared" ref="DC18:DC50" si="49">IF(BD$15="",0,IF(ISNUMBER(PreçoUnit),PreçoUnit*INDEX(Import.PLQ,$B18,DC$16),0))</f>
        <v>0</v>
      </c>
      <c r="DD18" s="15">
        <f t="shared" ref="DD18:DD50" si="50">IF(BE$15="",0,IF(ISNUMBER(PreçoUnit),PreçoUnit*INDEX(Import.PLQ,$B18,DD$16),0))</f>
        <v>0</v>
      </c>
      <c r="DE18" s="15">
        <f t="shared" ref="DE18:DE50" si="51">IF(BF$15="",0,IF(ISNUMBER(PreçoUnit),PreçoUnit*INDEX(Import.PLQ,$B18,DE$16),0))</f>
        <v>0</v>
      </c>
      <c r="DF18" s="15">
        <f t="shared" ref="DF18:DF50" si="52">IF(BG$15="",0,IF(ISNUMBER(PreçoUnit),PreçoUnit*INDEX(Import.PLQ,$B18,DF$16),0))</f>
        <v>0</v>
      </c>
      <c r="DG18" s="15">
        <f t="shared" ref="DG18:DG50" si="53">IF(BH$15="",0,IF(ISNUMBER(PreçoUnit),PreçoUnit*INDEX(Import.PLQ,$B18,DG$16),0))</f>
        <v>0</v>
      </c>
      <c r="DH18" s="15">
        <f t="shared" ref="DH18:DH50" si="54">IF(BI$15="",0,IF(ISNUMBER(PreçoUnit),PreçoUnit*INDEX(Import.PLQ,$B18,DH$16),0))</f>
        <v>0</v>
      </c>
      <c r="DI18" s="15">
        <f t="shared" ref="DI18:DI50" si="55">IF(BJ$15="",0,IF(ISNUMBER(PreçoUnit),PreçoUnit*INDEX(Import.PLQ,$B18,DI$16),0))</f>
        <v>0</v>
      </c>
      <c r="DJ18" s="15">
        <f t="shared" ref="DJ18:DJ50" si="56">IF(BK$15="",0,IF(ISNUMBER(PreçoUnit),PreçoUnit*INDEX(Import.PLQ,$B18,DJ$16),0))</f>
        <v>0</v>
      </c>
      <c r="DK18" s="16">
        <f t="shared" ref="DK18:DK50" si="57">IF(D18="",0,IF(ISNUMBER(VALUE(D18)),VALUE(D18),LEFT(D18,FIND(".",D18)-1)))</f>
        <v>1</v>
      </c>
      <c r="DL18" s="16">
        <f t="shared" ref="DL18:DL50" ca="1" si="58">SUM(DM18:FJ18)</f>
        <v>0</v>
      </c>
      <c r="DM18" s="15">
        <f ca="1">IF($K18&lt;&gt;1,IF(ISNUMBER(INDEX(Import.PLE,$K18,DM$16)),IF(INDEX(Import.PLE,$K18,DM$16)&lt;=mediçao,BM18,0),0),[1]PLE!$AA$28*BM18)</f>
        <v>0</v>
      </c>
      <c r="DN18" s="15">
        <f ca="1">IF($K18&lt;&gt;1,IF(ISNUMBER(INDEX(Import.PLE,$K18,DN$16)),IF(INDEX(Import.PLE,$K18,DN$16)&lt;=mediçao,BN18,0),0),[1]PLE!$AA$28*BN18)</f>
        <v>0</v>
      </c>
      <c r="DO18" s="15">
        <f ca="1">IF($K18&lt;&gt;1,IF(ISNUMBER(INDEX(Import.PLE,$K18,DO$16)),IF(INDEX(Import.PLE,$K18,DO$16)&lt;=mediçao,BO18,0),0),[1]PLE!$AA$28*BO18)</f>
        <v>0</v>
      </c>
      <c r="DP18" s="15">
        <f ca="1">IF($K18&lt;&gt;1,IF(ISNUMBER(INDEX(Import.PLE,$K18,DP$16)),IF(INDEX(Import.PLE,$K18,DP$16)&lt;=mediçao,BP18,0),0),[1]PLE!$AA$28*BP18)</f>
        <v>0</v>
      </c>
      <c r="DQ18" s="15">
        <f ca="1">IF($K18&lt;&gt;1,IF(ISNUMBER(INDEX(Import.PLE,$K18,DQ$16)),IF(INDEX(Import.PLE,$K18,DQ$16)&lt;=mediçao,BQ18,0),0),[1]PLE!$AA$28*BQ18)</f>
        <v>0</v>
      </c>
      <c r="DR18" s="15">
        <f ca="1">IF($K18&lt;&gt;1,IF(ISNUMBER(INDEX(Import.PLE,$K18,DR$16)),IF(INDEX(Import.PLE,$K18,DR$16)&lt;=mediçao,BR18,0),0),[1]PLE!$AA$28*BR18)</f>
        <v>0</v>
      </c>
      <c r="DS18" s="15">
        <f ca="1">IF($K18&lt;&gt;1,IF(ISNUMBER(INDEX(Import.PLE,$K18,DS$16)),IF(INDEX(Import.PLE,$K18,DS$16)&lt;=mediçao,BS18,0),0),[1]PLE!$AA$28*BS18)</f>
        <v>0</v>
      </c>
      <c r="DT18" s="15">
        <f ca="1">IF($K18&lt;&gt;1,IF(ISNUMBER(INDEX(Import.PLE,$K18,DT$16)),IF(INDEX(Import.PLE,$K18,DT$16)&lt;=mediçao,BT18,0),0),[1]PLE!$AA$28*BT18)</f>
        <v>0</v>
      </c>
      <c r="DU18" s="15">
        <f ca="1">IF($K18&lt;&gt;1,IF(ISNUMBER(INDEX(Import.PLE,$K18,DU$16)),IF(INDEX(Import.PLE,$K18,DU$16)&lt;=mediçao,BU18,0),0),[1]PLE!$AA$28*BU18)</f>
        <v>0</v>
      </c>
      <c r="DV18" s="15">
        <f ca="1">IF($K18&lt;&gt;1,IF(ISNUMBER(INDEX(Import.PLE,$K18,DV$16)),IF(INDEX(Import.PLE,$K18,DV$16)&lt;=mediçao,BV18,0),0),[1]PLE!$AA$28*BV18)</f>
        <v>0</v>
      </c>
      <c r="DW18" s="15">
        <f ca="1">IF($K18&lt;&gt;1,IF(ISNUMBER(INDEX(Import.PLE,$K18,DW$16)),IF(INDEX(Import.PLE,$K18,DW$16)&lt;=mediçao,BW18,0),0),[1]PLE!$AA$28*BW18)</f>
        <v>0</v>
      </c>
      <c r="DX18" s="15">
        <f ca="1">IF($K18&lt;&gt;1,IF(ISNUMBER(INDEX(Import.PLE,$K18,DX$16)),IF(INDEX(Import.PLE,$K18,DX$16)&lt;=mediçao,BX18,0),0),[1]PLE!$AA$28*BX18)</f>
        <v>0</v>
      </c>
      <c r="DY18" s="15">
        <f ca="1">IF($K18&lt;&gt;1,IF(ISNUMBER(INDEX(Import.PLE,$K18,DY$16)),IF(INDEX(Import.PLE,$K18,DY$16)&lt;=mediçao,BY18,0),0),[1]PLE!$AA$28*BY18)</f>
        <v>0</v>
      </c>
      <c r="DZ18" s="15">
        <f ca="1">IF($K18&lt;&gt;1,IF(ISNUMBER(INDEX(Import.PLE,$K18,DZ$16)),IF(INDEX(Import.PLE,$K18,DZ$16)&lt;=mediçao,BZ18,0),0),[1]PLE!$AA$28*BZ18)</f>
        <v>0</v>
      </c>
      <c r="EA18" s="15">
        <f ca="1">IF($K18&lt;&gt;1,IF(ISNUMBER(INDEX(Import.PLE,$K18,EA$16)),IF(INDEX(Import.PLE,$K18,EA$16)&lt;=mediçao,CA18,0),0),[1]PLE!$AA$28*CA18)</f>
        <v>0</v>
      </c>
      <c r="EB18" s="15">
        <f ca="1">IF($K18&lt;&gt;1,IF(ISNUMBER(INDEX(Import.PLE,$K18,EB$16)),IF(INDEX(Import.PLE,$K18,EB$16)&lt;=mediçao,CB18,0),0),[1]PLE!$AA$28*CB18)</f>
        <v>0</v>
      </c>
      <c r="EC18" s="15">
        <f ca="1">IF($K18&lt;&gt;1,IF(ISNUMBER(INDEX(Import.PLE,$K18,EC$16)),IF(INDEX(Import.PLE,$K18,EC$16)&lt;=mediçao,CC18,0),0),[1]PLE!$AA$28*CC18)</f>
        <v>0</v>
      </c>
      <c r="ED18" s="15">
        <f ca="1">IF($K18&lt;&gt;1,IF(ISNUMBER(INDEX(Import.PLE,$K18,ED$16)),IF(INDEX(Import.PLE,$K18,ED$16)&lt;=mediçao,CD18,0),0),[1]PLE!$AA$28*CD18)</f>
        <v>0</v>
      </c>
      <c r="EE18" s="15">
        <f ca="1">IF($K18&lt;&gt;1,IF(ISNUMBER(INDEX(Import.PLE,$K18,EE$16)),IF(INDEX(Import.PLE,$K18,EE$16)&lt;=mediçao,CE18,0),0),[1]PLE!$AA$28*CE18)</f>
        <v>0</v>
      </c>
      <c r="EF18" s="15">
        <f ca="1">IF($K18&lt;&gt;1,IF(ISNUMBER(INDEX(Import.PLE,$K18,EF$16)),IF(INDEX(Import.PLE,$K18,EF$16)&lt;=mediçao,CF18,0),0),[1]PLE!$AA$28*CF18)</f>
        <v>0</v>
      </c>
      <c r="EG18" s="15">
        <f ca="1">IF($K18&lt;&gt;1,IF(ISNUMBER(INDEX(Import.PLE,$K18,EG$16)),IF(INDEX(Import.PLE,$K18,EG$16)&lt;=mediçao,CG18,0),0),[1]PLE!$AA$28*CG18)</f>
        <v>0</v>
      </c>
      <c r="EH18" s="15">
        <f ca="1">IF($K18&lt;&gt;1,IF(ISNUMBER(INDEX(Import.PLE,$K18,EH$16)),IF(INDEX(Import.PLE,$K18,EH$16)&lt;=mediçao,CH18,0),0),[1]PLE!$AA$28*CH18)</f>
        <v>0</v>
      </c>
      <c r="EI18" s="15">
        <f ca="1">IF($K18&lt;&gt;1,IF(ISNUMBER(INDEX(Import.PLE,$K18,EI$16)),IF(INDEX(Import.PLE,$K18,EI$16)&lt;=mediçao,CI18,0),0),[1]PLE!$AA$28*CI18)</f>
        <v>0</v>
      </c>
      <c r="EJ18" s="15">
        <f ca="1">IF($K18&lt;&gt;1,IF(ISNUMBER(INDEX(Import.PLE,$K18,EJ$16)),IF(INDEX(Import.PLE,$K18,EJ$16)&lt;=mediçao,CJ18,0),0),[1]PLE!$AA$28*CJ18)</f>
        <v>0</v>
      </c>
      <c r="EK18" s="15">
        <f ca="1">IF($K18&lt;&gt;1,IF(ISNUMBER(INDEX(Import.PLE,$K18,EK$16)),IF(INDEX(Import.PLE,$K18,EK$16)&lt;=mediçao,CK18,0),0),[1]PLE!$AA$28*CK18)</f>
        <v>0</v>
      </c>
      <c r="EL18" s="15">
        <f ca="1">IF($K18&lt;&gt;1,IF(ISNUMBER(INDEX(Import.PLE,$K18,EL$16)),IF(INDEX(Import.PLE,$K18,EL$16)&lt;=mediçao,CL18,0),0),[1]PLE!$AA$28*CL18)</f>
        <v>0</v>
      </c>
      <c r="EM18" s="15">
        <f ca="1">IF($K18&lt;&gt;1,IF(ISNUMBER(INDEX(Import.PLE,$K18,EM$16)),IF(INDEX(Import.PLE,$K18,EM$16)&lt;=mediçao,CM18,0),0),[1]PLE!$AA$28*CM18)</f>
        <v>0</v>
      </c>
      <c r="EN18" s="15">
        <f ca="1">IF($K18&lt;&gt;1,IF(ISNUMBER(INDEX(Import.PLE,$K18,EN$16)),IF(INDEX(Import.PLE,$K18,EN$16)&lt;=mediçao,CN18,0),0),[1]PLE!$AA$28*CN18)</f>
        <v>0</v>
      </c>
      <c r="EO18" s="15">
        <f ca="1">IF($K18&lt;&gt;1,IF(ISNUMBER(INDEX(Import.PLE,$K18,EO$16)),IF(INDEX(Import.PLE,$K18,EO$16)&lt;=mediçao,CO18,0),0),[1]PLE!$AA$28*CO18)</f>
        <v>0</v>
      </c>
      <c r="EP18" s="15">
        <f ca="1">IF($K18&lt;&gt;1,IF(ISNUMBER(INDEX(Import.PLE,$K18,EP$16)),IF(INDEX(Import.PLE,$K18,EP$16)&lt;=mediçao,CP18,0),0),[1]PLE!$AA$28*CP18)</f>
        <v>0</v>
      </c>
      <c r="EQ18" s="15">
        <f ca="1">IF($K18&lt;&gt;1,IF(ISNUMBER(INDEX(Import.PLE,$K18,EQ$16)),IF(INDEX(Import.PLE,$K18,EQ$16)&lt;=mediçao,CQ18,0),0),[1]PLE!$AA$28*CQ18)</f>
        <v>0</v>
      </c>
      <c r="ER18" s="15">
        <f ca="1">IF($K18&lt;&gt;1,IF(ISNUMBER(INDEX(Import.PLE,$K18,ER$16)),IF(INDEX(Import.PLE,$K18,ER$16)&lt;=mediçao,CR18,0),0),[1]PLE!$AA$28*CR18)</f>
        <v>0</v>
      </c>
      <c r="ES18" s="15">
        <f ca="1">IF($K18&lt;&gt;1,IF(ISNUMBER(INDEX(Import.PLE,$K18,ES$16)),IF(INDEX(Import.PLE,$K18,ES$16)&lt;=mediçao,CS18,0),0),[1]PLE!$AA$28*CS18)</f>
        <v>0</v>
      </c>
      <c r="ET18" s="15">
        <f ca="1">IF($K18&lt;&gt;1,IF(ISNUMBER(INDEX(Import.PLE,$K18,ET$16)),IF(INDEX(Import.PLE,$K18,ET$16)&lt;=mediçao,CT18,0),0),[1]PLE!$AA$28*CT18)</f>
        <v>0</v>
      </c>
      <c r="EU18" s="15">
        <f ca="1">IF($K18&lt;&gt;1,IF(ISNUMBER(INDEX(Import.PLE,$K18,EU$16)),IF(INDEX(Import.PLE,$K18,EU$16)&lt;=mediçao,CU18,0),0),[1]PLE!$AA$28*CU18)</f>
        <v>0</v>
      </c>
      <c r="EV18" s="15">
        <f ca="1">IF($K18&lt;&gt;1,IF(ISNUMBER(INDEX(Import.PLE,$K18,EV$16)),IF(INDEX(Import.PLE,$K18,EV$16)&lt;=mediçao,CV18,0),0),[1]PLE!$AA$28*CV18)</f>
        <v>0</v>
      </c>
      <c r="EW18" s="15">
        <f ca="1">IF($K18&lt;&gt;1,IF(ISNUMBER(INDEX(Import.PLE,$K18,EW$16)),IF(INDEX(Import.PLE,$K18,EW$16)&lt;=mediçao,CW18,0),0),[1]PLE!$AA$28*CW18)</f>
        <v>0</v>
      </c>
      <c r="EX18" s="15">
        <f ca="1">IF($K18&lt;&gt;1,IF(ISNUMBER(INDEX(Import.PLE,$K18,EX$16)),IF(INDEX(Import.PLE,$K18,EX$16)&lt;=mediçao,CX18,0),0),[1]PLE!$AA$28*CX18)</f>
        <v>0</v>
      </c>
      <c r="EY18" s="15">
        <f ca="1">IF($K18&lt;&gt;1,IF(ISNUMBER(INDEX(Import.PLE,$K18,EY$16)),IF(INDEX(Import.PLE,$K18,EY$16)&lt;=mediçao,CY18,0),0),[1]PLE!$AA$28*CY18)</f>
        <v>0</v>
      </c>
      <c r="EZ18" s="15">
        <f ca="1">IF($K18&lt;&gt;1,IF(ISNUMBER(INDEX(Import.PLE,$K18,EZ$16)),IF(INDEX(Import.PLE,$K18,EZ$16)&lt;=mediçao,CZ18,0),0),[1]PLE!$AA$28*CZ18)</f>
        <v>0</v>
      </c>
      <c r="FA18" s="15">
        <f ca="1">IF($K18&lt;&gt;1,IF(ISNUMBER(INDEX(Import.PLE,$K18,FA$16)),IF(INDEX(Import.PLE,$K18,FA$16)&lt;=mediçao,DA18,0),0),[1]PLE!$AA$28*DA18)</f>
        <v>0</v>
      </c>
      <c r="FB18" s="15">
        <f ca="1">IF($K18&lt;&gt;1,IF(ISNUMBER(INDEX(Import.PLE,$K18,FB$16)),IF(INDEX(Import.PLE,$K18,FB$16)&lt;=mediçao,DB18,0),0),[1]PLE!$AA$28*DB18)</f>
        <v>0</v>
      </c>
      <c r="FC18" s="15">
        <f ca="1">IF($K18&lt;&gt;1,IF(ISNUMBER(INDEX(Import.PLE,$K18,FC$16)),IF(INDEX(Import.PLE,$K18,FC$16)&lt;=mediçao,DC18,0),0),[1]PLE!$AA$28*DC18)</f>
        <v>0</v>
      </c>
      <c r="FD18" s="15">
        <f ca="1">IF($K18&lt;&gt;1,IF(ISNUMBER(INDEX(Import.PLE,$K18,FD$16)),IF(INDEX(Import.PLE,$K18,FD$16)&lt;=mediçao,DD18,0),0),[1]PLE!$AA$28*DD18)</f>
        <v>0</v>
      </c>
      <c r="FE18" s="15">
        <f ca="1">IF($K18&lt;&gt;1,IF(ISNUMBER(INDEX(Import.PLE,$K18,FE$16)),IF(INDEX(Import.PLE,$K18,FE$16)&lt;=mediçao,DE18,0),0),[1]PLE!$AA$28*DE18)</f>
        <v>0</v>
      </c>
      <c r="FF18" s="15">
        <f ca="1">IF($K18&lt;&gt;1,IF(ISNUMBER(INDEX(Import.PLE,$K18,FF$16)),IF(INDEX(Import.PLE,$K18,FF$16)&lt;=mediçao,DF18,0),0),[1]PLE!$AA$28*DF18)</f>
        <v>0</v>
      </c>
      <c r="FG18" s="15">
        <f ca="1">IF($K18&lt;&gt;1,IF(ISNUMBER(INDEX(Import.PLE,$K18,FG$16)),IF(INDEX(Import.PLE,$K18,FG$16)&lt;=mediçao,DG18,0),0),[1]PLE!$AA$28*DG18)</f>
        <v>0</v>
      </c>
      <c r="FH18" s="15">
        <f ca="1">IF($K18&lt;&gt;1,IF(ISNUMBER(INDEX(Import.PLE,$K18,FH$16)),IF(INDEX(Import.PLE,$K18,FH$16)&lt;=mediçao,DH18,0),0),[1]PLE!$AA$28*DH18)</f>
        <v>0</v>
      </c>
      <c r="FI18" s="15">
        <f ca="1">IF($K18&lt;&gt;1,IF(ISNUMBER(INDEX(Import.PLE,$K18,FI$16)),IF(INDEX(Import.PLE,$K18,FI$16)&lt;=mediçao,DI18,0),0),[1]PLE!$AA$28*DI18)</f>
        <v>0</v>
      </c>
      <c r="FJ18" s="15">
        <f ca="1">IF($K18&lt;&gt;1,IF(ISNUMBER(INDEX(Import.PLE,$K18,FJ$16)),IF(INDEX(Import.PLE,$K18,FJ$16)&lt;=mediçao,DJ18,0),0),[1]PLE!$AA$28*DJ18)</f>
        <v>0</v>
      </c>
    </row>
    <row r="19" spans="2:166" s="14" customFormat="1" x14ac:dyDescent="0.25">
      <c r="B19" s="1">
        <f t="shared" ca="1" si="3"/>
        <v>2</v>
      </c>
      <c r="C19" s="2" t="str">
        <f t="shared" si="4"/>
        <v>Serviço</v>
      </c>
      <c r="D19" s="3" t="s">
        <v>24</v>
      </c>
      <c r="E19" s="4" t="s">
        <v>25</v>
      </c>
      <c r="F19" s="5" t="s">
        <v>26</v>
      </c>
      <c r="G19" s="6">
        <f t="shared" si="5"/>
        <v>2.5</v>
      </c>
      <c r="H19" s="7">
        <f t="shared" si="6"/>
        <v>346.15999999999997</v>
      </c>
      <c r="I19" s="8">
        <v>865.4</v>
      </c>
      <c r="J19" s="9"/>
      <c r="K19" s="10">
        <f ca="1">[1]DADOS!A35</f>
        <v>2</v>
      </c>
      <c r="L19" s="11" t="str">
        <f ca="1">activatedados.form2</f>
        <v>2-Serviços Preliminares e Drenagem</v>
      </c>
      <c r="M19" s="12"/>
      <c r="N19" s="8">
        <v>2.5</v>
      </c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M19" s="15">
        <f t="shared" ca="1" si="7"/>
        <v>865.39999999999986</v>
      </c>
      <c r="BN19" s="15">
        <f t="shared" ca="1" si="8"/>
        <v>0</v>
      </c>
      <c r="BO19" s="15">
        <f t="shared" ca="1" si="9"/>
        <v>0</v>
      </c>
      <c r="BP19" s="15">
        <f t="shared" ca="1" si="10"/>
        <v>0</v>
      </c>
      <c r="BQ19" s="15">
        <f t="shared" ca="1" si="11"/>
        <v>0</v>
      </c>
      <c r="BR19" s="15">
        <f t="shared" ca="1" si="12"/>
        <v>0</v>
      </c>
      <c r="BS19" s="15">
        <f t="shared" si="13"/>
        <v>0</v>
      </c>
      <c r="BT19" s="15">
        <f t="shared" si="14"/>
        <v>0</v>
      </c>
      <c r="BU19" s="15">
        <f t="shared" si="15"/>
        <v>0</v>
      </c>
      <c r="BV19" s="15">
        <f t="shared" si="16"/>
        <v>0</v>
      </c>
      <c r="BW19" s="15">
        <f t="shared" si="17"/>
        <v>0</v>
      </c>
      <c r="BX19" s="15">
        <f t="shared" si="18"/>
        <v>0</v>
      </c>
      <c r="BY19" s="15">
        <f t="shared" si="19"/>
        <v>0</v>
      </c>
      <c r="BZ19" s="15">
        <f t="shared" si="20"/>
        <v>0</v>
      </c>
      <c r="CA19" s="15">
        <f t="shared" si="21"/>
        <v>0</v>
      </c>
      <c r="CB19" s="15">
        <f t="shared" si="22"/>
        <v>0</v>
      </c>
      <c r="CC19" s="15">
        <f t="shared" si="23"/>
        <v>0</v>
      </c>
      <c r="CD19" s="15">
        <f t="shared" si="24"/>
        <v>0</v>
      </c>
      <c r="CE19" s="15">
        <f t="shared" si="25"/>
        <v>0</v>
      </c>
      <c r="CF19" s="15">
        <f t="shared" si="26"/>
        <v>0</v>
      </c>
      <c r="CG19" s="15">
        <f t="shared" si="27"/>
        <v>0</v>
      </c>
      <c r="CH19" s="15">
        <f t="shared" si="28"/>
        <v>0</v>
      </c>
      <c r="CI19" s="15">
        <f t="shared" si="29"/>
        <v>0</v>
      </c>
      <c r="CJ19" s="15">
        <f t="shared" si="30"/>
        <v>0</v>
      </c>
      <c r="CK19" s="15">
        <f t="shared" si="31"/>
        <v>0</v>
      </c>
      <c r="CL19" s="15">
        <f t="shared" si="32"/>
        <v>0</v>
      </c>
      <c r="CM19" s="15">
        <f t="shared" si="33"/>
        <v>0</v>
      </c>
      <c r="CN19" s="15">
        <f t="shared" si="34"/>
        <v>0</v>
      </c>
      <c r="CO19" s="15">
        <f t="shared" si="35"/>
        <v>0</v>
      </c>
      <c r="CP19" s="15">
        <f t="shared" si="36"/>
        <v>0</v>
      </c>
      <c r="CQ19" s="15">
        <f t="shared" si="37"/>
        <v>0</v>
      </c>
      <c r="CR19" s="15">
        <f t="shared" si="38"/>
        <v>0</v>
      </c>
      <c r="CS19" s="15">
        <f t="shared" si="39"/>
        <v>0</v>
      </c>
      <c r="CT19" s="15">
        <f t="shared" si="40"/>
        <v>0</v>
      </c>
      <c r="CU19" s="15">
        <f t="shared" si="41"/>
        <v>0</v>
      </c>
      <c r="CV19" s="15">
        <f t="shared" si="42"/>
        <v>0</v>
      </c>
      <c r="CW19" s="15">
        <f t="shared" si="43"/>
        <v>0</v>
      </c>
      <c r="CX19" s="15">
        <f t="shared" si="44"/>
        <v>0</v>
      </c>
      <c r="CY19" s="15">
        <f t="shared" si="45"/>
        <v>0</v>
      </c>
      <c r="CZ19" s="15">
        <f t="shared" si="46"/>
        <v>0</v>
      </c>
      <c r="DA19" s="15">
        <f t="shared" si="47"/>
        <v>0</v>
      </c>
      <c r="DB19" s="15">
        <f t="shared" si="48"/>
        <v>0</v>
      </c>
      <c r="DC19" s="15">
        <f t="shared" si="49"/>
        <v>0</v>
      </c>
      <c r="DD19" s="15">
        <f t="shared" si="50"/>
        <v>0</v>
      </c>
      <c r="DE19" s="15">
        <f t="shared" si="51"/>
        <v>0</v>
      </c>
      <c r="DF19" s="15">
        <f t="shared" si="52"/>
        <v>0</v>
      </c>
      <c r="DG19" s="15">
        <f t="shared" si="53"/>
        <v>0</v>
      </c>
      <c r="DH19" s="15">
        <f t="shared" si="54"/>
        <v>0</v>
      </c>
      <c r="DI19" s="15">
        <f t="shared" si="55"/>
        <v>0</v>
      </c>
      <c r="DJ19" s="15">
        <f t="shared" si="56"/>
        <v>0</v>
      </c>
      <c r="DK19" s="16" t="str">
        <f t="shared" si="57"/>
        <v>01</v>
      </c>
      <c r="DL19" s="16">
        <f t="shared" ca="1" si="58"/>
        <v>0</v>
      </c>
      <c r="DM19" s="15">
        <f ca="1">IF($K19&lt;&gt;1,IF(ISNUMBER(INDEX(Import.PLE,$K19,DM$16)),IF(INDEX(Import.PLE,$K19,DM$16)&lt;=mediçao,BM19,0),0),[1]PLE!$AA$28*BM19)</f>
        <v>0</v>
      </c>
      <c r="DN19" s="15">
        <f ca="1">IF($K19&lt;&gt;1,IF(ISNUMBER(INDEX(Import.PLE,$K19,DN$16)),IF(INDEX(Import.PLE,$K19,DN$16)&lt;=mediçao,BN19,0),0),[1]PLE!$AA$28*BN19)</f>
        <v>0</v>
      </c>
      <c r="DO19" s="15">
        <f ca="1">IF($K19&lt;&gt;1,IF(ISNUMBER(INDEX(Import.PLE,$K19,DO$16)),IF(INDEX(Import.PLE,$K19,DO$16)&lt;=mediçao,BO19,0),0),[1]PLE!$AA$28*BO19)</f>
        <v>0</v>
      </c>
      <c r="DP19" s="15">
        <f ca="1">IF($K19&lt;&gt;1,IF(ISNUMBER(INDEX(Import.PLE,$K19,DP$16)),IF(INDEX(Import.PLE,$K19,DP$16)&lt;=mediçao,BP19,0),0),[1]PLE!$AA$28*BP19)</f>
        <v>0</v>
      </c>
      <c r="DQ19" s="15">
        <f ca="1">IF($K19&lt;&gt;1,IF(ISNUMBER(INDEX(Import.PLE,$K19,DQ$16)),IF(INDEX(Import.PLE,$K19,DQ$16)&lt;=mediçao,BQ19,0),0),[1]PLE!$AA$28*BQ19)</f>
        <v>0</v>
      </c>
      <c r="DR19" s="15">
        <f ca="1">IF($K19&lt;&gt;1,IF(ISNUMBER(INDEX(Import.PLE,$K19,DR$16)),IF(INDEX(Import.PLE,$K19,DR$16)&lt;=mediçao,BR19,0),0),[1]PLE!$AA$28*BR19)</f>
        <v>0</v>
      </c>
      <c r="DS19" s="15">
        <f ca="1">IF($K19&lt;&gt;1,IF(ISNUMBER(INDEX(Import.PLE,$K19,DS$16)),IF(INDEX(Import.PLE,$K19,DS$16)&lt;=mediçao,BS19,0),0),[1]PLE!$AA$28*BS19)</f>
        <v>0</v>
      </c>
      <c r="DT19" s="15">
        <f ca="1">IF($K19&lt;&gt;1,IF(ISNUMBER(INDEX(Import.PLE,$K19,DT$16)),IF(INDEX(Import.PLE,$K19,DT$16)&lt;=mediçao,BT19,0),0),[1]PLE!$AA$28*BT19)</f>
        <v>0</v>
      </c>
      <c r="DU19" s="15">
        <f ca="1">IF($K19&lt;&gt;1,IF(ISNUMBER(INDEX(Import.PLE,$K19,DU$16)),IF(INDEX(Import.PLE,$K19,DU$16)&lt;=mediçao,BU19,0),0),[1]PLE!$AA$28*BU19)</f>
        <v>0</v>
      </c>
      <c r="DV19" s="15">
        <f ca="1">IF($K19&lt;&gt;1,IF(ISNUMBER(INDEX(Import.PLE,$K19,DV$16)),IF(INDEX(Import.PLE,$K19,DV$16)&lt;=mediçao,BV19,0),0),[1]PLE!$AA$28*BV19)</f>
        <v>0</v>
      </c>
      <c r="DW19" s="15">
        <f ca="1">IF($K19&lt;&gt;1,IF(ISNUMBER(INDEX(Import.PLE,$K19,DW$16)),IF(INDEX(Import.PLE,$K19,DW$16)&lt;=mediçao,BW19,0),0),[1]PLE!$AA$28*BW19)</f>
        <v>0</v>
      </c>
      <c r="DX19" s="15">
        <f ca="1">IF($K19&lt;&gt;1,IF(ISNUMBER(INDEX(Import.PLE,$K19,DX$16)),IF(INDEX(Import.PLE,$K19,DX$16)&lt;=mediçao,BX19,0),0),[1]PLE!$AA$28*BX19)</f>
        <v>0</v>
      </c>
      <c r="DY19" s="15">
        <f ca="1">IF($K19&lt;&gt;1,IF(ISNUMBER(INDEX(Import.PLE,$K19,DY$16)),IF(INDEX(Import.PLE,$K19,DY$16)&lt;=mediçao,BY19,0),0),[1]PLE!$AA$28*BY19)</f>
        <v>0</v>
      </c>
      <c r="DZ19" s="15">
        <f ca="1">IF($K19&lt;&gt;1,IF(ISNUMBER(INDEX(Import.PLE,$K19,DZ$16)),IF(INDEX(Import.PLE,$K19,DZ$16)&lt;=mediçao,BZ19,0),0),[1]PLE!$AA$28*BZ19)</f>
        <v>0</v>
      </c>
      <c r="EA19" s="15">
        <f ca="1">IF($K19&lt;&gt;1,IF(ISNUMBER(INDEX(Import.PLE,$K19,EA$16)),IF(INDEX(Import.PLE,$K19,EA$16)&lt;=mediçao,CA19,0),0),[1]PLE!$AA$28*CA19)</f>
        <v>0</v>
      </c>
      <c r="EB19" s="15">
        <f ca="1">IF($K19&lt;&gt;1,IF(ISNUMBER(INDEX(Import.PLE,$K19,EB$16)),IF(INDEX(Import.PLE,$K19,EB$16)&lt;=mediçao,CB19,0),0),[1]PLE!$AA$28*CB19)</f>
        <v>0</v>
      </c>
      <c r="EC19" s="15">
        <f ca="1">IF($K19&lt;&gt;1,IF(ISNUMBER(INDEX(Import.PLE,$K19,EC$16)),IF(INDEX(Import.PLE,$K19,EC$16)&lt;=mediçao,CC19,0),0),[1]PLE!$AA$28*CC19)</f>
        <v>0</v>
      </c>
      <c r="ED19" s="15">
        <f ca="1">IF($K19&lt;&gt;1,IF(ISNUMBER(INDEX(Import.PLE,$K19,ED$16)),IF(INDEX(Import.PLE,$K19,ED$16)&lt;=mediçao,CD19,0),0),[1]PLE!$AA$28*CD19)</f>
        <v>0</v>
      </c>
      <c r="EE19" s="15">
        <f ca="1">IF($K19&lt;&gt;1,IF(ISNUMBER(INDEX(Import.PLE,$K19,EE$16)),IF(INDEX(Import.PLE,$K19,EE$16)&lt;=mediçao,CE19,0),0),[1]PLE!$AA$28*CE19)</f>
        <v>0</v>
      </c>
      <c r="EF19" s="15">
        <f ca="1">IF($K19&lt;&gt;1,IF(ISNUMBER(INDEX(Import.PLE,$K19,EF$16)),IF(INDEX(Import.PLE,$K19,EF$16)&lt;=mediçao,CF19,0),0),[1]PLE!$AA$28*CF19)</f>
        <v>0</v>
      </c>
      <c r="EG19" s="15">
        <f ca="1">IF($K19&lt;&gt;1,IF(ISNUMBER(INDEX(Import.PLE,$K19,EG$16)),IF(INDEX(Import.PLE,$K19,EG$16)&lt;=mediçao,CG19,0),0),[1]PLE!$AA$28*CG19)</f>
        <v>0</v>
      </c>
      <c r="EH19" s="15">
        <f ca="1">IF($K19&lt;&gt;1,IF(ISNUMBER(INDEX(Import.PLE,$K19,EH$16)),IF(INDEX(Import.PLE,$K19,EH$16)&lt;=mediçao,CH19,0),0),[1]PLE!$AA$28*CH19)</f>
        <v>0</v>
      </c>
      <c r="EI19" s="15">
        <f ca="1">IF($K19&lt;&gt;1,IF(ISNUMBER(INDEX(Import.PLE,$K19,EI$16)),IF(INDEX(Import.PLE,$K19,EI$16)&lt;=mediçao,CI19,0),0),[1]PLE!$AA$28*CI19)</f>
        <v>0</v>
      </c>
      <c r="EJ19" s="15">
        <f ca="1">IF($K19&lt;&gt;1,IF(ISNUMBER(INDEX(Import.PLE,$K19,EJ$16)),IF(INDEX(Import.PLE,$K19,EJ$16)&lt;=mediçao,CJ19,0),0),[1]PLE!$AA$28*CJ19)</f>
        <v>0</v>
      </c>
      <c r="EK19" s="15">
        <f ca="1">IF($K19&lt;&gt;1,IF(ISNUMBER(INDEX(Import.PLE,$K19,EK$16)),IF(INDEX(Import.PLE,$K19,EK$16)&lt;=mediçao,CK19,0),0),[1]PLE!$AA$28*CK19)</f>
        <v>0</v>
      </c>
      <c r="EL19" s="15">
        <f ca="1">IF($K19&lt;&gt;1,IF(ISNUMBER(INDEX(Import.PLE,$K19,EL$16)),IF(INDEX(Import.PLE,$K19,EL$16)&lt;=mediçao,CL19,0),0),[1]PLE!$AA$28*CL19)</f>
        <v>0</v>
      </c>
      <c r="EM19" s="15">
        <f ca="1">IF($K19&lt;&gt;1,IF(ISNUMBER(INDEX(Import.PLE,$K19,EM$16)),IF(INDEX(Import.PLE,$K19,EM$16)&lt;=mediçao,CM19,0),0),[1]PLE!$AA$28*CM19)</f>
        <v>0</v>
      </c>
      <c r="EN19" s="15">
        <f ca="1">IF($K19&lt;&gt;1,IF(ISNUMBER(INDEX(Import.PLE,$K19,EN$16)),IF(INDEX(Import.PLE,$K19,EN$16)&lt;=mediçao,CN19,0),0),[1]PLE!$AA$28*CN19)</f>
        <v>0</v>
      </c>
      <c r="EO19" s="15">
        <f ca="1">IF($K19&lt;&gt;1,IF(ISNUMBER(INDEX(Import.PLE,$K19,EO$16)),IF(INDEX(Import.PLE,$K19,EO$16)&lt;=mediçao,CO19,0),0),[1]PLE!$AA$28*CO19)</f>
        <v>0</v>
      </c>
      <c r="EP19" s="15">
        <f ca="1">IF($K19&lt;&gt;1,IF(ISNUMBER(INDEX(Import.PLE,$K19,EP$16)),IF(INDEX(Import.PLE,$K19,EP$16)&lt;=mediçao,CP19,0),0),[1]PLE!$AA$28*CP19)</f>
        <v>0</v>
      </c>
      <c r="EQ19" s="15">
        <f ca="1">IF($K19&lt;&gt;1,IF(ISNUMBER(INDEX(Import.PLE,$K19,EQ$16)),IF(INDEX(Import.PLE,$K19,EQ$16)&lt;=mediçao,CQ19,0),0),[1]PLE!$AA$28*CQ19)</f>
        <v>0</v>
      </c>
      <c r="ER19" s="15">
        <f ca="1">IF($K19&lt;&gt;1,IF(ISNUMBER(INDEX(Import.PLE,$K19,ER$16)),IF(INDEX(Import.PLE,$K19,ER$16)&lt;=mediçao,CR19,0),0),[1]PLE!$AA$28*CR19)</f>
        <v>0</v>
      </c>
      <c r="ES19" s="15">
        <f ca="1">IF($K19&lt;&gt;1,IF(ISNUMBER(INDEX(Import.PLE,$K19,ES$16)),IF(INDEX(Import.PLE,$K19,ES$16)&lt;=mediçao,CS19,0),0),[1]PLE!$AA$28*CS19)</f>
        <v>0</v>
      </c>
      <c r="ET19" s="15">
        <f ca="1">IF($K19&lt;&gt;1,IF(ISNUMBER(INDEX(Import.PLE,$K19,ET$16)),IF(INDEX(Import.PLE,$K19,ET$16)&lt;=mediçao,CT19,0),0),[1]PLE!$AA$28*CT19)</f>
        <v>0</v>
      </c>
      <c r="EU19" s="15">
        <f ca="1">IF($K19&lt;&gt;1,IF(ISNUMBER(INDEX(Import.PLE,$K19,EU$16)),IF(INDEX(Import.PLE,$K19,EU$16)&lt;=mediçao,CU19,0),0),[1]PLE!$AA$28*CU19)</f>
        <v>0</v>
      </c>
      <c r="EV19" s="15">
        <f ca="1">IF($K19&lt;&gt;1,IF(ISNUMBER(INDEX(Import.PLE,$K19,EV$16)),IF(INDEX(Import.PLE,$K19,EV$16)&lt;=mediçao,CV19,0),0),[1]PLE!$AA$28*CV19)</f>
        <v>0</v>
      </c>
      <c r="EW19" s="15">
        <f ca="1">IF($K19&lt;&gt;1,IF(ISNUMBER(INDEX(Import.PLE,$K19,EW$16)),IF(INDEX(Import.PLE,$K19,EW$16)&lt;=mediçao,CW19,0),0),[1]PLE!$AA$28*CW19)</f>
        <v>0</v>
      </c>
      <c r="EX19" s="15">
        <f ca="1">IF($K19&lt;&gt;1,IF(ISNUMBER(INDEX(Import.PLE,$K19,EX$16)),IF(INDEX(Import.PLE,$K19,EX$16)&lt;=mediçao,CX19,0),0),[1]PLE!$AA$28*CX19)</f>
        <v>0</v>
      </c>
      <c r="EY19" s="15">
        <f ca="1">IF($K19&lt;&gt;1,IF(ISNUMBER(INDEX(Import.PLE,$K19,EY$16)),IF(INDEX(Import.PLE,$K19,EY$16)&lt;=mediçao,CY19,0),0),[1]PLE!$AA$28*CY19)</f>
        <v>0</v>
      </c>
      <c r="EZ19" s="15">
        <f ca="1">IF($K19&lt;&gt;1,IF(ISNUMBER(INDEX(Import.PLE,$K19,EZ$16)),IF(INDEX(Import.PLE,$K19,EZ$16)&lt;=mediçao,CZ19,0),0),[1]PLE!$AA$28*CZ19)</f>
        <v>0</v>
      </c>
      <c r="FA19" s="15">
        <f ca="1">IF($K19&lt;&gt;1,IF(ISNUMBER(INDEX(Import.PLE,$K19,FA$16)),IF(INDEX(Import.PLE,$K19,FA$16)&lt;=mediçao,DA19,0),0),[1]PLE!$AA$28*DA19)</f>
        <v>0</v>
      </c>
      <c r="FB19" s="15">
        <f ca="1">IF($K19&lt;&gt;1,IF(ISNUMBER(INDEX(Import.PLE,$K19,FB$16)),IF(INDEX(Import.PLE,$K19,FB$16)&lt;=mediçao,DB19,0),0),[1]PLE!$AA$28*DB19)</f>
        <v>0</v>
      </c>
      <c r="FC19" s="15">
        <f ca="1">IF($K19&lt;&gt;1,IF(ISNUMBER(INDEX(Import.PLE,$K19,FC$16)),IF(INDEX(Import.PLE,$K19,FC$16)&lt;=mediçao,DC19,0),0),[1]PLE!$AA$28*DC19)</f>
        <v>0</v>
      </c>
      <c r="FD19" s="15">
        <f ca="1">IF($K19&lt;&gt;1,IF(ISNUMBER(INDEX(Import.PLE,$K19,FD$16)),IF(INDEX(Import.PLE,$K19,FD$16)&lt;=mediçao,DD19,0),0),[1]PLE!$AA$28*DD19)</f>
        <v>0</v>
      </c>
      <c r="FE19" s="15">
        <f ca="1">IF($K19&lt;&gt;1,IF(ISNUMBER(INDEX(Import.PLE,$K19,FE$16)),IF(INDEX(Import.PLE,$K19,FE$16)&lt;=mediçao,DE19,0),0),[1]PLE!$AA$28*DE19)</f>
        <v>0</v>
      </c>
      <c r="FF19" s="15">
        <f ca="1">IF($K19&lt;&gt;1,IF(ISNUMBER(INDEX(Import.PLE,$K19,FF$16)),IF(INDEX(Import.PLE,$K19,FF$16)&lt;=mediçao,DF19,0),0),[1]PLE!$AA$28*DF19)</f>
        <v>0</v>
      </c>
      <c r="FG19" s="15">
        <f ca="1">IF($K19&lt;&gt;1,IF(ISNUMBER(INDEX(Import.PLE,$K19,FG$16)),IF(INDEX(Import.PLE,$K19,FG$16)&lt;=mediçao,DG19,0),0),[1]PLE!$AA$28*DG19)</f>
        <v>0</v>
      </c>
      <c r="FH19" s="15">
        <f ca="1">IF($K19&lt;&gt;1,IF(ISNUMBER(INDEX(Import.PLE,$K19,FH$16)),IF(INDEX(Import.PLE,$K19,FH$16)&lt;=mediçao,DH19,0),0),[1]PLE!$AA$28*DH19)</f>
        <v>0</v>
      </c>
      <c r="FI19" s="15">
        <f ca="1">IF($K19&lt;&gt;1,IF(ISNUMBER(INDEX(Import.PLE,$K19,FI$16)),IF(INDEX(Import.PLE,$K19,FI$16)&lt;=mediçao,DI19,0),0),[1]PLE!$AA$28*DI19)</f>
        <v>0</v>
      </c>
      <c r="FJ19" s="15">
        <f ca="1">IF($K19&lt;&gt;1,IF(ISNUMBER(INDEX(Import.PLE,$K19,FJ$16)),IF(INDEX(Import.PLE,$K19,FJ$16)&lt;=mediçao,DJ19,0),0),[1]PLE!$AA$28*DJ19)</f>
        <v>0</v>
      </c>
    </row>
    <row r="20" spans="2:166" s="14" customFormat="1" x14ac:dyDescent="0.25">
      <c r="B20" s="1">
        <f t="shared" ca="1" si="3"/>
        <v>3</v>
      </c>
      <c r="C20" s="2" t="str">
        <f t="shared" si="4"/>
        <v>Meta</v>
      </c>
      <c r="D20" s="3">
        <v>2</v>
      </c>
      <c r="E20" s="4" t="s">
        <v>27</v>
      </c>
      <c r="F20" s="5"/>
      <c r="G20" s="6" t="str">
        <f t="shared" si="5"/>
        <v/>
      </c>
      <c r="H20" s="7" t="str">
        <f t="shared" si="6"/>
        <v/>
      </c>
      <c r="I20" s="8"/>
      <c r="J20" s="9"/>
      <c r="K20" s="10"/>
      <c r="L20" s="11" t="str">
        <f>activatedados.form2</f>
        <v/>
      </c>
      <c r="M20" s="12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M20" s="15">
        <f t="shared" si="7"/>
        <v>0</v>
      </c>
      <c r="BN20" s="15">
        <f t="shared" si="8"/>
        <v>0</v>
      </c>
      <c r="BO20" s="15">
        <f t="shared" si="9"/>
        <v>0</v>
      </c>
      <c r="BP20" s="15">
        <f t="shared" si="10"/>
        <v>0</v>
      </c>
      <c r="BQ20" s="15">
        <f t="shared" si="11"/>
        <v>0</v>
      </c>
      <c r="BR20" s="15">
        <f t="shared" si="12"/>
        <v>0</v>
      </c>
      <c r="BS20" s="15">
        <f t="shared" si="13"/>
        <v>0</v>
      </c>
      <c r="BT20" s="15">
        <f t="shared" si="14"/>
        <v>0</v>
      </c>
      <c r="BU20" s="15">
        <f t="shared" si="15"/>
        <v>0</v>
      </c>
      <c r="BV20" s="15">
        <f t="shared" si="16"/>
        <v>0</v>
      </c>
      <c r="BW20" s="15">
        <f t="shared" si="17"/>
        <v>0</v>
      </c>
      <c r="BX20" s="15">
        <f t="shared" si="18"/>
        <v>0</v>
      </c>
      <c r="BY20" s="15">
        <f t="shared" si="19"/>
        <v>0</v>
      </c>
      <c r="BZ20" s="15">
        <f t="shared" si="20"/>
        <v>0</v>
      </c>
      <c r="CA20" s="15">
        <f t="shared" si="21"/>
        <v>0</v>
      </c>
      <c r="CB20" s="15">
        <f t="shared" si="22"/>
        <v>0</v>
      </c>
      <c r="CC20" s="15">
        <f t="shared" si="23"/>
        <v>0</v>
      </c>
      <c r="CD20" s="15">
        <f t="shared" si="24"/>
        <v>0</v>
      </c>
      <c r="CE20" s="15">
        <f t="shared" si="25"/>
        <v>0</v>
      </c>
      <c r="CF20" s="15">
        <f t="shared" si="26"/>
        <v>0</v>
      </c>
      <c r="CG20" s="15">
        <f t="shared" si="27"/>
        <v>0</v>
      </c>
      <c r="CH20" s="15">
        <f t="shared" si="28"/>
        <v>0</v>
      </c>
      <c r="CI20" s="15">
        <f t="shared" si="29"/>
        <v>0</v>
      </c>
      <c r="CJ20" s="15">
        <f t="shared" si="30"/>
        <v>0</v>
      </c>
      <c r="CK20" s="15">
        <f t="shared" si="31"/>
        <v>0</v>
      </c>
      <c r="CL20" s="15">
        <f t="shared" si="32"/>
        <v>0</v>
      </c>
      <c r="CM20" s="15">
        <f t="shared" si="33"/>
        <v>0</v>
      </c>
      <c r="CN20" s="15">
        <f t="shared" si="34"/>
        <v>0</v>
      </c>
      <c r="CO20" s="15">
        <f t="shared" si="35"/>
        <v>0</v>
      </c>
      <c r="CP20" s="15">
        <f t="shared" si="36"/>
        <v>0</v>
      </c>
      <c r="CQ20" s="15">
        <f t="shared" si="37"/>
        <v>0</v>
      </c>
      <c r="CR20" s="15">
        <f t="shared" si="38"/>
        <v>0</v>
      </c>
      <c r="CS20" s="15">
        <f t="shared" si="39"/>
        <v>0</v>
      </c>
      <c r="CT20" s="15">
        <f t="shared" si="40"/>
        <v>0</v>
      </c>
      <c r="CU20" s="15">
        <f t="shared" si="41"/>
        <v>0</v>
      </c>
      <c r="CV20" s="15">
        <f t="shared" si="42"/>
        <v>0</v>
      </c>
      <c r="CW20" s="15">
        <f t="shared" si="43"/>
        <v>0</v>
      </c>
      <c r="CX20" s="15">
        <f t="shared" si="44"/>
        <v>0</v>
      </c>
      <c r="CY20" s="15">
        <f t="shared" si="45"/>
        <v>0</v>
      </c>
      <c r="CZ20" s="15">
        <f t="shared" si="46"/>
        <v>0</v>
      </c>
      <c r="DA20" s="15">
        <f t="shared" si="47"/>
        <v>0</v>
      </c>
      <c r="DB20" s="15">
        <f t="shared" si="48"/>
        <v>0</v>
      </c>
      <c r="DC20" s="15">
        <f t="shared" si="49"/>
        <v>0</v>
      </c>
      <c r="DD20" s="15">
        <f t="shared" si="50"/>
        <v>0</v>
      </c>
      <c r="DE20" s="15">
        <f t="shared" si="51"/>
        <v>0</v>
      </c>
      <c r="DF20" s="15">
        <f t="shared" si="52"/>
        <v>0</v>
      </c>
      <c r="DG20" s="15">
        <f t="shared" si="53"/>
        <v>0</v>
      </c>
      <c r="DH20" s="15">
        <f t="shared" si="54"/>
        <v>0</v>
      </c>
      <c r="DI20" s="15">
        <f t="shared" si="55"/>
        <v>0</v>
      </c>
      <c r="DJ20" s="15">
        <f t="shared" si="56"/>
        <v>0</v>
      </c>
      <c r="DK20" s="16">
        <f t="shared" si="57"/>
        <v>2</v>
      </c>
      <c r="DL20" s="16">
        <f t="shared" ca="1" si="58"/>
        <v>0</v>
      </c>
      <c r="DM20" s="15">
        <f ca="1">IF($K20&lt;&gt;1,IF(ISNUMBER(INDEX(Import.PLE,$K20,DM$16)),IF(INDEX(Import.PLE,$K20,DM$16)&lt;=mediçao,BM20,0),0),[1]PLE!$AA$28*BM20)</f>
        <v>0</v>
      </c>
      <c r="DN20" s="15">
        <f ca="1">IF($K20&lt;&gt;1,IF(ISNUMBER(INDEX(Import.PLE,$K20,DN$16)),IF(INDEX(Import.PLE,$K20,DN$16)&lt;=mediçao,BN20,0),0),[1]PLE!$AA$28*BN20)</f>
        <v>0</v>
      </c>
      <c r="DO20" s="15">
        <f ca="1">IF($K20&lt;&gt;1,IF(ISNUMBER(INDEX(Import.PLE,$K20,DO$16)),IF(INDEX(Import.PLE,$K20,DO$16)&lt;=mediçao,BO20,0),0),[1]PLE!$AA$28*BO20)</f>
        <v>0</v>
      </c>
      <c r="DP20" s="15">
        <f ca="1">IF($K20&lt;&gt;1,IF(ISNUMBER(INDEX(Import.PLE,$K20,DP$16)),IF(INDEX(Import.PLE,$K20,DP$16)&lt;=mediçao,BP20,0),0),[1]PLE!$AA$28*BP20)</f>
        <v>0</v>
      </c>
      <c r="DQ20" s="15">
        <f ca="1">IF($K20&lt;&gt;1,IF(ISNUMBER(INDEX(Import.PLE,$K20,DQ$16)),IF(INDEX(Import.PLE,$K20,DQ$16)&lt;=mediçao,BQ20,0),0),[1]PLE!$AA$28*BQ20)</f>
        <v>0</v>
      </c>
      <c r="DR20" s="15">
        <f ca="1">IF($K20&lt;&gt;1,IF(ISNUMBER(INDEX(Import.PLE,$K20,DR$16)),IF(INDEX(Import.PLE,$K20,DR$16)&lt;=mediçao,BR20,0),0),[1]PLE!$AA$28*BR20)</f>
        <v>0</v>
      </c>
      <c r="DS20" s="15">
        <f ca="1">IF($K20&lt;&gt;1,IF(ISNUMBER(INDEX(Import.PLE,$K20,DS$16)),IF(INDEX(Import.PLE,$K20,DS$16)&lt;=mediçao,BS20,0),0),[1]PLE!$AA$28*BS20)</f>
        <v>0</v>
      </c>
      <c r="DT20" s="15">
        <f ca="1">IF($K20&lt;&gt;1,IF(ISNUMBER(INDEX(Import.PLE,$K20,DT$16)),IF(INDEX(Import.PLE,$K20,DT$16)&lt;=mediçao,BT20,0),0),[1]PLE!$AA$28*BT20)</f>
        <v>0</v>
      </c>
      <c r="DU20" s="15">
        <f ca="1">IF($K20&lt;&gt;1,IF(ISNUMBER(INDEX(Import.PLE,$K20,DU$16)),IF(INDEX(Import.PLE,$K20,DU$16)&lt;=mediçao,BU20,0),0),[1]PLE!$AA$28*BU20)</f>
        <v>0</v>
      </c>
      <c r="DV20" s="15">
        <f ca="1">IF($K20&lt;&gt;1,IF(ISNUMBER(INDEX(Import.PLE,$K20,DV$16)),IF(INDEX(Import.PLE,$K20,DV$16)&lt;=mediçao,BV20,0),0),[1]PLE!$AA$28*BV20)</f>
        <v>0</v>
      </c>
      <c r="DW20" s="15">
        <f ca="1">IF($K20&lt;&gt;1,IF(ISNUMBER(INDEX(Import.PLE,$K20,DW$16)),IF(INDEX(Import.PLE,$K20,DW$16)&lt;=mediçao,BW20,0),0),[1]PLE!$AA$28*BW20)</f>
        <v>0</v>
      </c>
      <c r="DX20" s="15">
        <f ca="1">IF($K20&lt;&gt;1,IF(ISNUMBER(INDEX(Import.PLE,$K20,DX$16)),IF(INDEX(Import.PLE,$K20,DX$16)&lt;=mediçao,BX20,0),0),[1]PLE!$AA$28*BX20)</f>
        <v>0</v>
      </c>
      <c r="DY20" s="15">
        <f ca="1">IF($K20&lt;&gt;1,IF(ISNUMBER(INDEX(Import.PLE,$K20,DY$16)),IF(INDEX(Import.PLE,$K20,DY$16)&lt;=mediçao,BY20,0),0),[1]PLE!$AA$28*BY20)</f>
        <v>0</v>
      </c>
      <c r="DZ20" s="15">
        <f ca="1">IF($K20&lt;&gt;1,IF(ISNUMBER(INDEX(Import.PLE,$K20,DZ$16)),IF(INDEX(Import.PLE,$K20,DZ$16)&lt;=mediçao,BZ20,0),0),[1]PLE!$AA$28*BZ20)</f>
        <v>0</v>
      </c>
      <c r="EA20" s="15">
        <f ca="1">IF($K20&lt;&gt;1,IF(ISNUMBER(INDEX(Import.PLE,$K20,EA$16)),IF(INDEX(Import.PLE,$K20,EA$16)&lt;=mediçao,CA20,0),0),[1]PLE!$AA$28*CA20)</f>
        <v>0</v>
      </c>
      <c r="EB20" s="15">
        <f ca="1">IF($K20&lt;&gt;1,IF(ISNUMBER(INDEX(Import.PLE,$K20,EB$16)),IF(INDEX(Import.PLE,$K20,EB$16)&lt;=mediçao,CB20,0),0),[1]PLE!$AA$28*CB20)</f>
        <v>0</v>
      </c>
      <c r="EC20" s="15">
        <f ca="1">IF($K20&lt;&gt;1,IF(ISNUMBER(INDEX(Import.PLE,$K20,EC$16)),IF(INDEX(Import.PLE,$K20,EC$16)&lt;=mediçao,CC20,0),0),[1]PLE!$AA$28*CC20)</f>
        <v>0</v>
      </c>
      <c r="ED20" s="15">
        <f ca="1">IF($K20&lt;&gt;1,IF(ISNUMBER(INDEX(Import.PLE,$K20,ED$16)),IF(INDEX(Import.PLE,$K20,ED$16)&lt;=mediçao,CD20,0),0),[1]PLE!$AA$28*CD20)</f>
        <v>0</v>
      </c>
      <c r="EE20" s="15">
        <f ca="1">IF($K20&lt;&gt;1,IF(ISNUMBER(INDEX(Import.PLE,$K20,EE$16)),IF(INDEX(Import.PLE,$K20,EE$16)&lt;=mediçao,CE20,0),0),[1]PLE!$AA$28*CE20)</f>
        <v>0</v>
      </c>
      <c r="EF20" s="15">
        <f ca="1">IF($K20&lt;&gt;1,IF(ISNUMBER(INDEX(Import.PLE,$K20,EF$16)),IF(INDEX(Import.PLE,$K20,EF$16)&lt;=mediçao,CF20,0),0),[1]PLE!$AA$28*CF20)</f>
        <v>0</v>
      </c>
      <c r="EG20" s="15">
        <f ca="1">IF($K20&lt;&gt;1,IF(ISNUMBER(INDEX(Import.PLE,$K20,EG$16)),IF(INDEX(Import.PLE,$K20,EG$16)&lt;=mediçao,CG20,0),0),[1]PLE!$AA$28*CG20)</f>
        <v>0</v>
      </c>
      <c r="EH20" s="15">
        <f ca="1">IF($K20&lt;&gt;1,IF(ISNUMBER(INDEX(Import.PLE,$K20,EH$16)),IF(INDEX(Import.PLE,$K20,EH$16)&lt;=mediçao,CH20,0),0),[1]PLE!$AA$28*CH20)</f>
        <v>0</v>
      </c>
      <c r="EI20" s="15">
        <f ca="1">IF($K20&lt;&gt;1,IF(ISNUMBER(INDEX(Import.PLE,$K20,EI$16)),IF(INDEX(Import.PLE,$K20,EI$16)&lt;=mediçao,CI20,0),0),[1]PLE!$AA$28*CI20)</f>
        <v>0</v>
      </c>
      <c r="EJ20" s="15">
        <f ca="1">IF($K20&lt;&gt;1,IF(ISNUMBER(INDEX(Import.PLE,$K20,EJ$16)),IF(INDEX(Import.PLE,$K20,EJ$16)&lt;=mediçao,CJ20,0),0),[1]PLE!$AA$28*CJ20)</f>
        <v>0</v>
      </c>
      <c r="EK20" s="15">
        <f ca="1">IF($K20&lt;&gt;1,IF(ISNUMBER(INDEX(Import.PLE,$K20,EK$16)),IF(INDEX(Import.PLE,$K20,EK$16)&lt;=mediçao,CK20,0),0),[1]PLE!$AA$28*CK20)</f>
        <v>0</v>
      </c>
      <c r="EL20" s="15">
        <f ca="1">IF($K20&lt;&gt;1,IF(ISNUMBER(INDEX(Import.PLE,$K20,EL$16)),IF(INDEX(Import.PLE,$K20,EL$16)&lt;=mediçao,CL20,0),0),[1]PLE!$AA$28*CL20)</f>
        <v>0</v>
      </c>
      <c r="EM20" s="15">
        <f ca="1">IF($K20&lt;&gt;1,IF(ISNUMBER(INDEX(Import.PLE,$K20,EM$16)),IF(INDEX(Import.PLE,$K20,EM$16)&lt;=mediçao,CM20,0),0),[1]PLE!$AA$28*CM20)</f>
        <v>0</v>
      </c>
      <c r="EN20" s="15">
        <f ca="1">IF($K20&lt;&gt;1,IF(ISNUMBER(INDEX(Import.PLE,$K20,EN$16)),IF(INDEX(Import.PLE,$K20,EN$16)&lt;=mediçao,CN20,0),0),[1]PLE!$AA$28*CN20)</f>
        <v>0</v>
      </c>
      <c r="EO20" s="15">
        <f ca="1">IF($K20&lt;&gt;1,IF(ISNUMBER(INDEX(Import.PLE,$K20,EO$16)),IF(INDEX(Import.PLE,$K20,EO$16)&lt;=mediçao,CO20,0),0),[1]PLE!$AA$28*CO20)</f>
        <v>0</v>
      </c>
      <c r="EP20" s="15">
        <f ca="1">IF($K20&lt;&gt;1,IF(ISNUMBER(INDEX(Import.PLE,$K20,EP$16)),IF(INDEX(Import.PLE,$K20,EP$16)&lt;=mediçao,CP20,0),0),[1]PLE!$AA$28*CP20)</f>
        <v>0</v>
      </c>
      <c r="EQ20" s="15">
        <f ca="1">IF($K20&lt;&gt;1,IF(ISNUMBER(INDEX(Import.PLE,$K20,EQ$16)),IF(INDEX(Import.PLE,$K20,EQ$16)&lt;=mediçao,CQ20,0),0),[1]PLE!$AA$28*CQ20)</f>
        <v>0</v>
      </c>
      <c r="ER20" s="15">
        <f ca="1">IF($K20&lt;&gt;1,IF(ISNUMBER(INDEX(Import.PLE,$K20,ER$16)),IF(INDEX(Import.PLE,$K20,ER$16)&lt;=mediçao,CR20,0),0),[1]PLE!$AA$28*CR20)</f>
        <v>0</v>
      </c>
      <c r="ES20" s="15">
        <f ca="1">IF($K20&lt;&gt;1,IF(ISNUMBER(INDEX(Import.PLE,$K20,ES$16)),IF(INDEX(Import.PLE,$K20,ES$16)&lt;=mediçao,CS20,0),0),[1]PLE!$AA$28*CS20)</f>
        <v>0</v>
      </c>
      <c r="ET20" s="15">
        <f ca="1">IF($K20&lt;&gt;1,IF(ISNUMBER(INDEX(Import.PLE,$K20,ET$16)),IF(INDEX(Import.PLE,$K20,ET$16)&lt;=mediçao,CT20,0),0),[1]PLE!$AA$28*CT20)</f>
        <v>0</v>
      </c>
      <c r="EU20" s="15">
        <f ca="1">IF($K20&lt;&gt;1,IF(ISNUMBER(INDEX(Import.PLE,$K20,EU$16)),IF(INDEX(Import.PLE,$K20,EU$16)&lt;=mediçao,CU20,0),0),[1]PLE!$AA$28*CU20)</f>
        <v>0</v>
      </c>
      <c r="EV20" s="15">
        <f ca="1">IF($K20&lt;&gt;1,IF(ISNUMBER(INDEX(Import.PLE,$K20,EV$16)),IF(INDEX(Import.PLE,$K20,EV$16)&lt;=mediçao,CV20,0),0),[1]PLE!$AA$28*CV20)</f>
        <v>0</v>
      </c>
      <c r="EW20" s="15">
        <f ca="1">IF($K20&lt;&gt;1,IF(ISNUMBER(INDEX(Import.PLE,$K20,EW$16)),IF(INDEX(Import.PLE,$K20,EW$16)&lt;=mediçao,CW20,0),0),[1]PLE!$AA$28*CW20)</f>
        <v>0</v>
      </c>
      <c r="EX20" s="15">
        <f ca="1">IF($K20&lt;&gt;1,IF(ISNUMBER(INDEX(Import.PLE,$K20,EX$16)),IF(INDEX(Import.PLE,$K20,EX$16)&lt;=mediçao,CX20,0),0),[1]PLE!$AA$28*CX20)</f>
        <v>0</v>
      </c>
      <c r="EY20" s="15">
        <f ca="1">IF($K20&lt;&gt;1,IF(ISNUMBER(INDEX(Import.PLE,$K20,EY$16)),IF(INDEX(Import.PLE,$K20,EY$16)&lt;=mediçao,CY20,0),0),[1]PLE!$AA$28*CY20)</f>
        <v>0</v>
      </c>
      <c r="EZ20" s="15">
        <f ca="1">IF($K20&lt;&gt;1,IF(ISNUMBER(INDEX(Import.PLE,$K20,EZ$16)),IF(INDEX(Import.PLE,$K20,EZ$16)&lt;=mediçao,CZ20,0),0),[1]PLE!$AA$28*CZ20)</f>
        <v>0</v>
      </c>
      <c r="FA20" s="15">
        <f ca="1">IF($K20&lt;&gt;1,IF(ISNUMBER(INDEX(Import.PLE,$K20,FA$16)),IF(INDEX(Import.PLE,$K20,FA$16)&lt;=mediçao,DA20,0),0),[1]PLE!$AA$28*DA20)</f>
        <v>0</v>
      </c>
      <c r="FB20" s="15">
        <f ca="1">IF($K20&lt;&gt;1,IF(ISNUMBER(INDEX(Import.PLE,$K20,FB$16)),IF(INDEX(Import.PLE,$K20,FB$16)&lt;=mediçao,DB20,0),0),[1]PLE!$AA$28*DB20)</f>
        <v>0</v>
      </c>
      <c r="FC20" s="15">
        <f ca="1">IF($K20&lt;&gt;1,IF(ISNUMBER(INDEX(Import.PLE,$K20,FC$16)),IF(INDEX(Import.PLE,$K20,FC$16)&lt;=mediçao,DC20,0),0),[1]PLE!$AA$28*DC20)</f>
        <v>0</v>
      </c>
      <c r="FD20" s="15">
        <f ca="1">IF($K20&lt;&gt;1,IF(ISNUMBER(INDEX(Import.PLE,$K20,FD$16)),IF(INDEX(Import.PLE,$K20,FD$16)&lt;=mediçao,DD20,0),0),[1]PLE!$AA$28*DD20)</f>
        <v>0</v>
      </c>
      <c r="FE20" s="15">
        <f ca="1">IF($K20&lt;&gt;1,IF(ISNUMBER(INDEX(Import.PLE,$K20,FE$16)),IF(INDEX(Import.PLE,$K20,FE$16)&lt;=mediçao,DE20,0),0),[1]PLE!$AA$28*DE20)</f>
        <v>0</v>
      </c>
      <c r="FF20" s="15">
        <f ca="1">IF($K20&lt;&gt;1,IF(ISNUMBER(INDEX(Import.PLE,$K20,FF$16)),IF(INDEX(Import.PLE,$K20,FF$16)&lt;=mediçao,DF20,0),0),[1]PLE!$AA$28*DF20)</f>
        <v>0</v>
      </c>
      <c r="FG20" s="15">
        <f ca="1">IF($K20&lt;&gt;1,IF(ISNUMBER(INDEX(Import.PLE,$K20,FG$16)),IF(INDEX(Import.PLE,$K20,FG$16)&lt;=mediçao,DG20,0),0),[1]PLE!$AA$28*DG20)</f>
        <v>0</v>
      </c>
      <c r="FH20" s="15">
        <f ca="1">IF($K20&lt;&gt;1,IF(ISNUMBER(INDEX(Import.PLE,$K20,FH$16)),IF(INDEX(Import.PLE,$K20,FH$16)&lt;=mediçao,DH20,0),0),[1]PLE!$AA$28*DH20)</f>
        <v>0</v>
      </c>
      <c r="FI20" s="15">
        <f ca="1">IF($K20&lt;&gt;1,IF(ISNUMBER(INDEX(Import.PLE,$K20,FI$16)),IF(INDEX(Import.PLE,$K20,FI$16)&lt;=mediçao,DI20,0),0),[1]PLE!$AA$28*DI20)</f>
        <v>0</v>
      </c>
      <c r="FJ20" s="15">
        <f ca="1">IF($K20&lt;&gt;1,IF(ISNUMBER(INDEX(Import.PLE,$K20,FJ$16)),IF(INDEX(Import.PLE,$K20,FJ$16)&lt;=mediçao,DJ20,0),0),[1]PLE!$AA$28*DJ20)</f>
        <v>0</v>
      </c>
    </row>
    <row r="21" spans="2:166" s="14" customFormat="1" ht="78.75" x14ac:dyDescent="0.25">
      <c r="B21" s="1">
        <f t="shared" ca="1" si="3"/>
        <v>4</v>
      </c>
      <c r="C21" s="2" t="str">
        <f t="shared" si="4"/>
        <v>Serviço</v>
      </c>
      <c r="D21" s="3" t="s">
        <v>28</v>
      </c>
      <c r="E21" s="4" t="s">
        <v>29</v>
      </c>
      <c r="F21" s="5" t="s">
        <v>30</v>
      </c>
      <c r="G21" s="6">
        <f t="shared" si="5"/>
        <v>81.84</v>
      </c>
      <c r="H21" s="7">
        <f t="shared" si="6"/>
        <v>6.7800586510263923</v>
      </c>
      <c r="I21" s="8">
        <v>554.88</v>
      </c>
      <c r="J21" s="9"/>
      <c r="K21" s="10">
        <f ca="1">[1]DADOS!A35</f>
        <v>2</v>
      </c>
      <c r="L21" s="11" t="str">
        <f ca="1">activatedados.form2</f>
        <v>2-Serviços Preliminares e Drenagem</v>
      </c>
      <c r="M21" s="12"/>
      <c r="N21" s="13"/>
      <c r="O21" s="13"/>
      <c r="P21" s="13"/>
      <c r="Q21" s="13">
        <v>81.84</v>
      </c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M21" s="15">
        <f t="shared" ca="1" si="7"/>
        <v>0</v>
      </c>
      <c r="BN21" s="15">
        <f t="shared" ca="1" si="8"/>
        <v>0</v>
      </c>
      <c r="BO21" s="15">
        <f t="shared" ca="1" si="9"/>
        <v>0</v>
      </c>
      <c r="BP21" s="15">
        <f t="shared" ca="1" si="10"/>
        <v>554.88</v>
      </c>
      <c r="BQ21" s="15">
        <f t="shared" ca="1" si="11"/>
        <v>0</v>
      </c>
      <c r="BR21" s="15">
        <f t="shared" ca="1" si="12"/>
        <v>0</v>
      </c>
      <c r="BS21" s="15">
        <f t="shared" si="13"/>
        <v>0</v>
      </c>
      <c r="BT21" s="15">
        <f t="shared" si="14"/>
        <v>0</v>
      </c>
      <c r="BU21" s="15">
        <f t="shared" si="15"/>
        <v>0</v>
      </c>
      <c r="BV21" s="15">
        <f t="shared" si="16"/>
        <v>0</v>
      </c>
      <c r="BW21" s="15">
        <f t="shared" si="17"/>
        <v>0</v>
      </c>
      <c r="BX21" s="15">
        <f t="shared" si="18"/>
        <v>0</v>
      </c>
      <c r="BY21" s="15">
        <f t="shared" si="19"/>
        <v>0</v>
      </c>
      <c r="BZ21" s="15">
        <f t="shared" si="20"/>
        <v>0</v>
      </c>
      <c r="CA21" s="15">
        <f t="shared" si="21"/>
        <v>0</v>
      </c>
      <c r="CB21" s="15">
        <f t="shared" si="22"/>
        <v>0</v>
      </c>
      <c r="CC21" s="15">
        <f t="shared" si="23"/>
        <v>0</v>
      </c>
      <c r="CD21" s="15">
        <f t="shared" si="24"/>
        <v>0</v>
      </c>
      <c r="CE21" s="15">
        <f t="shared" si="25"/>
        <v>0</v>
      </c>
      <c r="CF21" s="15">
        <f t="shared" si="26"/>
        <v>0</v>
      </c>
      <c r="CG21" s="15">
        <f t="shared" si="27"/>
        <v>0</v>
      </c>
      <c r="CH21" s="15">
        <f t="shared" si="28"/>
        <v>0</v>
      </c>
      <c r="CI21" s="15">
        <f t="shared" si="29"/>
        <v>0</v>
      </c>
      <c r="CJ21" s="15">
        <f t="shared" si="30"/>
        <v>0</v>
      </c>
      <c r="CK21" s="15">
        <f t="shared" si="31"/>
        <v>0</v>
      </c>
      <c r="CL21" s="15">
        <f t="shared" si="32"/>
        <v>0</v>
      </c>
      <c r="CM21" s="15">
        <f t="shared" si="33"/>
        <v>0</v>
      </c>
      <c r="CN21" s="15">
        <f t="shared" si="34"/>
        <v>0</v>
      </c>
      <c r="CO21" s="15">
        <f t="shared" si="35"/>
        <v>0</v>
      </c>
      <c r="CP21" s="15">
        <f t="shared" si="36"/>
        <v>0</v>
      </c>
      <c r="CQ21" s="15">
        <f t="shared" si="37"/>
        <v>0</v>
      </c>
      <c r="CR21" s="15">
        <f t="shared" si="38"/>
        <v>0</v>
      </c>
      <c r="CS21" s="15">
        <f t="shared" si="39"/>
        <v>0</v>
      </c>
      <c r="CT21" s="15">
        <f t="shared" si="40"/>
        <v>0</v>
      </c>
      <c r="CU21" s="15">
        <f t="shared" si="41"/>
        <v>0</v>
      </c>
      <c r="CV21" s="15">
        <f t="shared" si="42"/>
        <v>0</v>
      </c>
      <c r="CW21" s="15">
        <f t="shared" si="43"/>
        <v>0</v>
      </c>
      <c r="CX21" s="15">
        <f t="shared" si="44"/>
        <v>0</v>
      </c>
      <c r="CY21" s="15">
        <f t="shared" si="45"/>
        <v>0</v>
      </c>
      <c r="CZ21" s="15">
        <f t="shared" si="46"/>
        <v>0</v>
      </c>
      <c r="DA21" s="15">
        <f t="shared" si="47"/>
        <v>0</v>
      </c>
      <c r="DB21" s="15">
        <f t="shared" si="48"/>
        <v>0</v>
      </c>
      <c r="DC21" s="15">
        <f t="shared" si="49"/>
        <v>0</v>
      </c>
      <c r="DD21" s="15">
        <f t="shared" si="50"/>
        <v>0</v>
      </c>
      <c r="DE21" s="15">
        <f t="shared" si="51"/>
        <v>0</v>
      </c>
      <c r="DF21" s="15">
        <f t="shared" si="52"/>
        <v>0</v>
      </c>
      <c r="DG21" s="15">
        <f t="shared" si="53"/>
        <v>0</v>
      </c>
      <c r="DH21" s="15">
        <f t="shared" si="54"/>
        <v>0</v>
      </c>
      <c r="DI21" s="15">
        <f t="shared" si="55"/>
        <v>0</v>
      </c>
      <c r="DJ21" s="15">
        <f t="shared" si="56"/>
        <v>0</v>
      </c>
      <c r="DK21" s="16" t="str">
        <f t="shared" si="57"/>
        <v>02</v>
      </c>
      <c r="DL21" s="16">
        <f t="shared" ca="1" si="58"/>
        <v>0</v>
      </c>
      <c r="DM21" s="15">
        <f ca="1">IF($K21&lt;&gt;1,IF(ISNUMBER(INDEX(Import.PLE,$K21,DM$16)),IF(INDEX(Import.PLE,$K21,DM$16)&lt;=mediçao,BM21,0),0),[1]PLE!$AA$28*BM21)</f>
        <v>0</v>
      </c>
      <c r="DN21" s="15">
        <f ca="1">IF($K21&lt;&gt;1,IF(ISNUMBER(INDEX(Import.PLE,$K21,DN$16)),IF(INDEX(Import.PLE,$K21,DN$16)&lt;=mediçao,BN21,0),0),[1]PLE!$AA$28*BN21)</f>
        <v>0</v>
      </c>
      <c r="DO21" s="15">
        <f ca="1">IF($K21&lt;&gt;1,IF(ISNUMBER(INDEX(Import.PLE,$K21,DO$16)),IF(INDEX(Import.PLE,$K21,DO$16)&lt;=mediçao,BO21,0),0),[1]PLE!$AA$28*BO21)</f>
        <v>0</v>
      </c>
      <c r="DP21" s="15">
        <f ca="1">IF($K21&lt;&gt;1,IF(ISNUMBER(INDEX(Import.PLE,$K21,DP$16)),IF(INDEX(Import.PLE,$K21,DP$16)&lt;=mediçao,BP21,0),0),[1]PLE!$AA$28*BP21)</f>
        <v>0</v>
      </c>
      <c r="DQ21" s="15">
        <f ca="1">IF($K21&lt;&gt;1,IF(ISNUMBER(INDEX(Import.PLE,$K21,DQ$16)),IF(INDEX(Import.PLE,$K21,DQ$16)&lt;=mediçao,BQ21,0),0),[1]PLE!$AA$28*BQ21)</f>
        <v>0</v>
      </c>
      <c r="DR21" s="15">
        <f ca="1">IF($K21&lt;&gt;1,IF(ISNUMBER(INDEX(Import.PLE,$K21,DR$16)),IF(INDEX(Import.PLE,$K21,DR$16)&lt;=mediçao,BR21,0),0),[1]PLE!$AA$28*BR21)</f>
        <v>0</v>
      </c>
      <c r="DS21" s="15">
        <f ca="1">IF($K21&lt;&gt;1,IF(ISNUMBER(INDEX(Import.PLE,$K21,DS$16)),IF(INDEX(Import.PLE,$K21,DS$16)&lt;=mediçao,BS21,0),0),[1]PLE!$AA$28*BS21)</f>
        <v>0</v>
      </c>
      <c r="DT21" s="15">
        <f ca="1">IF($K21&lt;&gt;1,IF(ISNUMBER(INDEX(Import.PLE,$K21,DT$16)),IF(INDEX(Import.PLE,$K21,DT$16)&lt;=mediçao,BT21,0),0),[1]PLE!$AA$28*BT21)</f>
        <v>0</v>
      </c>
      <c r="DU21" s="15">
        <f ca="1">IF($K21&lt;&gt;1,IF(ISNUMBER(INDEX(Import.PLE,$K21,DU$16)),IF(INDEX(Import.PLE,$K21,DU$16)&lt;=mediçao,BU21,0),0),[1]PLE!$AA$28*BU21)</f>
        <v>0</v>
      </c>
      <c r="DV21" s="15">
        <f ca="1">IF($K21&lt;&gt;1,IF(ISNUMBER(INDEX(Import.PLE,$K21,DV$16)),IF(INDEX(Import.PLE,$K21,DV$16)&lt;=mediçao,BV21,0),0),[1]PLE!$AA$28*BV21)</f>
        <v>0</v>
      </c>
      <c r="DW21" s="15">
        <f ca="1">IF($K21&lt;&gt;1,IF(ISNUMBER(INDEX(Import.PLE,$K21,DW$16)),IF(INDEX(Import.PLE,$K21,DW$16)&lt;=mediçao,BW21,0),0),[1]PLE!$AA$28*BW21)</f>
        <v>0</v>
      </c>
      <c r="DX21" s="15">
        <f ca="1">IF($K21&lt;&gt;1,IF(ISNUMBER(INDEX(Import.PLE,$K21,DX$16)),IF(INDEX(Import.PLE,$K21,DX$16)&lt;=mediçao,BX21,0),0),[1]PLE!$AA$28*BX21)</f>
        <v>0</v>
      </c>
      <c r="DY21" s="15">
        <f ca="1">IF($K21&lt;&gt;1,IF(ISNUMBER(INDEX(Import.PLE,$K21,DY$16)),IF(INDEX(Import.PLE,$K21,DY$16)&lt;=mediçao,BY21,0),0),[1]PLE!$AA$28*BY21)</f>
        <v>0</v>
      </c>
      <c r="DZ21" s="15">
        <f ca="1">IF($K21&lt;&gt;1,IF(ISNUMBER(INDEX(Import.PLE,$K21,DZ$16)),IF(INDEX(Import.PLE,$K21,DZ$16)&lt;=mediçao,BZ21,0),0),[1]PLE!$AA$28*BZ21)</f>
        <v>0</v>
      </c>
      <c r="EA21" s="15">
        <f ca="1">IF($K21&lt;&gt;1,IF(ISNUMBER(INDEX(Import.PLE,$K21,EA$16)),IF(INDEX(Import.PLE,$K21,EA$16)&lt;=mediçao,CA21,0),0),[1]PLE!$AA$28*CA21)</f>
        <v>0</v>
      </c>
      <c r="EB21" s="15">
        <f ca="1">IF($K21&lt;&gt;1,IF(ISNUMBER(INDEX(Import.PLE,$K21,EB$16)),IF(INDEX(Import.PLE,$K21,EB$16)&lt;=mediçao,CB21,0),0),[1]PLE!$AA$28*CB21)</f>
        <v>0</v>
      </c>
      <c r="EC21" s="15">
        <f ca="1">IF($K21&lt;&gt;1,IF(ISNUMBER(INDEX(Import.PLE,$K21,EC$16)),IF(INDEX(Import.PLE,$K21,EC$16)&lt;=mediçao,CC21,0),0),[1]PLE!$AA$28*CC21)</f>
        <v>0</v>
      </c>
      <c r="ED21" s="15">
        <f ca="1">IF($K21&lt;&gt;1,IF(ISNUMBER(INDEX(Import.PLE,$K21,ED$16)),IF(INDEX(Import.PLE,$K21,ED$16)&lt;=mediçao,CD21,0),0),[1]PLE!$AA$28*CD21)</f>
        <v>0</v>
      </c>
      <c r="EE21" s="15">
        <f ca="1">IF($K21&lt;&gt;1,IF(ISNUMBER(INDEX(Import.PLE,$K21,EE$16)),IF(INDEX(Import.PLE,$K21,EE$16)&lt;=mediçao,CE21,0),0),[1]PLE!$AA$28*CE21)</f>
        <v>0</v>
      </c>
      <c r="EF21" s="15">
        <f ca="1">IF($K21&lt;&gt;1,IF(ISNUMBER(INDEX(Import.PLE,$K21,EF$16)),IF(INDEX(Import.PLE,$K21,EF$16)&lt;=mediçao,CF21,0),0),[1]PLE!$AA$28*CF21)</f>
        <v>0</v>
      </c>
      <c r="EG21" s="15">
        <f ca="1">IF($K21&lt;&gt;1,IF(ISNUMBER(INDEX(Import.PLE,$K21,EG$16)),IF(INDEX(Import.PLE,$K21,EG$16)&lt;=mediçao,CG21,0),0),[1]PLE!$AA$28*CG21)</f>
        <v>0</v>
      </c>
      <c r="EH21" s="15">
        <f ca="1">IF($K21&lt;&gt;1,IF(ISNUMBER(INDEX(Import.PLE,$K21,EH$16)),IF(INDEX(Import.PLE,$K21,EH$16)&lt;=mediçao,CH21,0),0),[1]PLE!$AA$28*CH21)</f>
        <v>0</v>
      </c>
      <c r="EI21" s="15">
        <f ca="1">IF($K21&lt;&gt;1,IF(ISNUMBER(INDEX(Import.PLE,$K21,EI$16)),IF(INDEX(Import.PLE,$K21,EI$16)&lt;=mediçao,CI21,0),0),[1]PLE!$AA$28*CI21)</f>
        <v>0</v>
      </c>
      <c r="EJ21" s="15">
        <f ca="1">IF($K21&lt;&gt;1,IF(ISNUMBER(INDEX(Import.PLE,$K21,EJ$16)),IF(INDEX(Import.PLE,$K21,EJ$16)&lt;=mediçao,CJ21,0),0),[1]PLE!$AA$28*CJ21)</f>
        <v>0</v>
      </c>
      <c r="EK21" s="15">
        <f ca="1">IF($K21&lt;&gt;1,IF(ISNUMBER(INDEX(Import.PLE,$K21,EK$16)),IF(INDEX(Import.PLE,$K21,EK$16)&lt;=mediçao,CK21,0),0),[1]PLE!$AA$28*CK21)</f>
        <v>0</v>
      </c>
      <c r="EL21" s="15">
        <f ca="1">IF($K21&lt;&gt;1,IF(ISNUMBER(INDEX(Import.PLE,$K21,EL$16)),IF(INDEX(Import.PLE,$K21,EL$16)&lt;=mediçao,CL21,0),0),[1]PLE!$AA$28*CL21)</f>
        <v>0</v>
      </c>
      <c r="EM21" s="15">
        <f ca="1">IF($K21&lt;&gt;1,IF(ISNUMBER(INDEX(Import.PLE,$K21,EM$16)),IF(INDEX(Import.PLE,$K21,EM$16)&lt;=mediçao,CM21,0),0),[1]PLE!$AA$28*CM21)</f>
        <v>0</v>
      </c>
      <c r="EN21" s="15">
        <f ca="1">IF($K21&lt;&gt;1,IF(ISNUMBER(INDEX(Import.PLE,$K21,EN$16)),IF(INDEX(Import.PLE,$K21,EN$16)&lt;=mediçao,CN21,0),0),[1]PLE!$AA$28*CN21)</f>
        <v>0</v>
      </c>
      <c r="EO21" s="15">
        <f ca="1">IF($K21&lt;&gt;1,IF(ISNUMBER(INDEX(Import.PLE,$K21,EO$16)),IF(INDEX(Import.PLE,$K21,EO$16)&lt;=mediçao,CO21,0),0),[1]PLE!$AA$28*CO21)</f>
        <v>0</v>
      </c>
      <c r="EP21" s="15">
        <f ca="1">IF($K21&lt;&gt;1,IF(ISNUMBER(INDEX(Import.PLE,$K21,EP$16)),IF(INDEX(Import.PLE,$K21,EP$16)&lt;=mediçao,CP21,0),0),[1]PLE!$AA$28*CP21)</f>
        <v>0</v>
      </c>
      <c r="EQ21" s="15">
        <f ca="1">IF($K21&lt;&gt;1,IF(ISNUMBER(INDEX(Import.PLE,$K21,EQ$16)),IF(INDEX(Import.PLE,$K21,EQ$16)&lt;=mediçao,CQ21,0),0),[1]PLE!$AA$28*CQ21)</f>
        <v>0</v>
      </c>
      <c r="ER21" s="15">
        <f ca="1">IF($K21&lt;&gt;1,IF(ISNUMBER(INDEX(Import.PLE,$K21,ER$16)),IF(INDEX(Import.PLE,$K21,ER$16)&lt;=mediçao,CR21,0),0),[1]PLE!$AA$28*CR21)</f>
        <v>0</v>
      </c>
      <c r="ES21" s="15">
        <f ca="1">IF($K21&lt;&gt;1,IF(ISNUMBER(INDEX(Import.PLE,$K21,ES$16)),IF(INDEX(Import.PLE,$K21,ES$16)&lt;=mediçao,CS21,0),0),[1]PLE!$AA$28*CS21)</f>
        <v>0</v>
      </c>
      <c r="ET21" s="15">
        <f ca="1">IF($K21&lt;&gt;1,IF(ISNUMBER(INDEX(Import.PLE,$K21,ET$16)),IF(INDEX(Import.PLE,$K21,ET$16)&lt;=mediçao,CT21,0),0),[1]PLE!$AA$28*CT21)</f>
        <v>0</v>
      </c>
      <c r="EU21" s="15">
        <f ca="1">IF($K21&lt;&gt;1,IF(ISNUMBER(INDEX(Import.PLE,$K21,EU$16)),IF(INDEX(Import.PLE,$K21,EU$16)&lt;=mediçao,CU21,0),0),[1]PLE!$AA$28*CU21)</f>
        <v>0</v>
      </c>
      <c r="EV21" s="15">
        <f ca="1">IF($K21&lt;&gt;1,IF(ISNUMBER(INDEX(Import.PLE,$K21,EV$16)),IF(INDEX(Import.PLE,$K21,EV$16)&lt;=mediçao,CV21,0),0),[1]PLE!$AA$28*CV21)</f>
        <v>0</v>
      </c>
      <c r="EW21" s="15">
        <f ca="1">IF($K21&lt;&gt;1,IF(ISNUMBER(INDEX(Import.PLE,$K21,EW$16)),IF(INDEX(Import.PLE,$K21,EW$16)&lt;=mediçao,CW21,0),0),[1]PLE!$AA$28*CW21)</f>
        <v>0</v>
      </c>
      <c r="EX21" s="15">
        <f ca="1">IF($K21&lt;&gt;1,IF(ISNUMBER(INDEX(Import.PLE,$K21,EX$16)),IF(INDEX(Import.PLE,$K21,EX$16)&lt;=mediçao,CX21,0),0),[1]PLE!$AA$28*CX21)</f>
        <v>0</v>
      </c>
      <c r="EY21" s="15">
        <f ca="1">IF($K21&lt;&gt;1,IF(ISNUMBER(INDEX(Import.PLE,$K21,EY$16)),IF(INDEX(Import.PLE,$K21,EY$16)&lt;=mediçao,CY21,0),0),[1]PLE!$AA$28*CY21)</f>
        <v>0</v>
      </c>
      <c r="EZ21" s="15">
        <f ca="1">IF($K21&lt;&gt;1,IF(ISNUMBER(INDEX(Import.PLE,$K21,EZ$16)),IF(INDEX(Import.PLE,$K21,EZ$16)&lt;=mediçao,CZ21,0),0),[1]PLE!$AA$28*CZ21)</f>
        <v>0</v>
      </c>
      <c r="FA21" s="15">
        <f ca="1">IF($K21&lt;&gt;1,IF(ISNUMBER(INDEX(Import.PLE,$K21,FA$16)),IF(INDEX(Import.PLE,$K21,FA$16)&lt;=mediçao,DA21,0),0),[1]PLE!$AA$28*DA21)</f>
        <v>0</v>
      </c>
      <c r="FB21" s="15">
        <f ca="1">IF($K21&lt;&gt;1,IF(ISNUMBER(INDEX(Import.PLE,$K21,FB$16)),IF(INDEX(Import.PLE,$K21,FB$16)&lt;=mediçao,DB21,0),0),[1]PLE!$AA$28*DB21)</f>
        <v>0</v>
      </c>
      <c r="FC21" s="15">
        <f ca="1">IF($K21&lt;&gt;1,IF(ISNUMBER(INDEX(Import.PLE,$K21,FC$16)),IF(INDEX(Import.PLE,$K21,FC$16)&lt;=mediçao,DC21,0),0),[1]PLE!$AA$28*DC21)</f>
        <v>0</v>
      </c>
      <c r="FD21" s="15">
        <f ca="1">IF($K21&lt;&gt;1,IF(ISNUMBER(INDEX(Import.PLE,$K21,FD$16)),IF(INDEX(Import.PLE,$K21,FD$16)&lt;=mediçao,DD21,0),0),[1]PLE!$AA$28*DD21)</f>
        <v>0</v>
      </c>
      <c r="FE21" s="15">
        <f ca="1">IF($K21&lt;&gt;1,IF(ISNUMBER(INDEX(Import.PLE,$K21,FE$16)),IF(INDEX(Import.PLE,$K21,FE$16)&lt;=mediçao,DE21,0),0),[1]PLE!$AA$28*DE21)</f>
        <v>0</v>
      </c>
      <c r="FF21" s="15">
        <f ca="1">IF($K21&lt;&gt;1,IF(ISNUMBER(INDEX(Import.PLE,$K21,FF$16)),IF(INDEX(Import.PLE,$K21,FF$16)&lt;=mediçao,DF21,0),0),[1]PLE!$AA$28*DF21)</f>
        <v>0</v>
      </c>
      <c r="FG21" s="15">
        <f ca="1">IF($K21&lt;&gt;1,IF(ISNUMBER(INDEX(Import.PLE,$K21,FG$16)),IF(INDEX(Import.PLE,$K21,FG$16)&lt;=mediçao,DG21,0),0),[1]PLE!$AA$28*DG21)</f>
        <v>0</v>
      </c>
      <c r="FH21" s="15">
        <f ca="1">IF($K21&lt;&gt;1,IF(ISNUMBER(INDEX(Import.PLE,$K21,FH$16)),IF(INDEX(Import.PLE,$K21,FH$16)&lt;=mediçao,DH21,0),0),[1]PLE!$AA$28*DH21)</f>
        <v>0</v>
      </c>
      <c r="FI21" s="15">
        <f ca="1">IF($K21&lt;&gt;1,IF(ISNUMBER(INDEX(Import.PLE,$K21,FI$16)),IF(INDEX(Import.PLE,$K21,FI$16)&lt;=mediçao,DI21,0),0),[1]PLE!$AA$28*DI21)</f>
        <v>0</v>
      </c>
      <c r="FJ21" s="15">
        <f ca="1">IF($K21&lt;&gt;1,IF(ISNUMBER(INDEX(Import.PLE,$K21,FJ$16)),IF(INDEX(Import.PLE,$K21,FJ$16)&lt;=mediçao,DJ21,0),0),[1]PLE!$AA$28*DJ21)</f>
        <v>0</v>
      </c>
    </row>
    <row r="22" spans="2:166" s="14" customFormat="1" ht="45" x14ac:dyDescent="0.25">
      <c r="B22" s="1">
        <f t="shared" ca="1" si="3"/>
        <v>5</v>
      </c>
      <c r="C22" s="2" t="str">
        <f t="shared" si="4"/>
        <v>Serviço</v>
      </c>
      <c r="D22" s="3" t="s">
        <v>31</v>
      </c>
      <c r="E22" s="4" t="s">
        <v>32</v>
      </c>
      <c r="F22" s="5" t="s">
        <v>33</v>
      </c>
      <c r="G22" s="6">
        <f t="shared" si="5"/>
        <v>4</v>
      </c>
      <c r="H22" s="7">
        <f t="shared" si="6"/>
        <v>1577.96</v>
      </c>
      <c r="I22" s="8">
        <v>6311.84</v>
      </c>
      <c r="J22" s="9"/>
      <c r="K22" s="10">
        <f ca="1">[1]DADOS!A35</f>
        <v>2</v>
      </c>
      <c r="L22" s="11" t="str">
        <f ca="1">activatedados.form2</f>
        <v>2-Serviços Preliminares e Drenagem</v>
      </c>
      <c r="M22" s="12"/>
      <c r="N22" s="13"/>
      <c r="O22" s="13"/>
      <c r="P22" s="13"/>
      <c r="Q22" s="13">
        <v>4</v>
      </c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M22" s="15">
        <f t="shared" ca="1" si="7"/>
        <v>0</v>
      </c>
      <c r="BN22" s="15">
        <f t="shared" ca="1" si="8"/>
        <v>0</v>
      </c>
      <c r="BO22" s="15">
        <f t="shared" ca="1" si="9"/>
        <v>0</v>
      </c>
      <c r="BP22" s="15">
        <f t="shared" ca="1" si="10"/>
        <v>6311.84</v>
      </c>
      <c r="BQ22" s="15">
        <f t="shared" ca="1" si="11"/>
        <v>0</v>
      </c>
      <c r="BR22" s="15">
        <f t="shared" ca="1" si="12"/>
        <v>0</v>
      </c>
      <c r="BS22" s="15">
        <f t="shared" si="13"/>
        <v>0</v>
      </c>
      <c r="BT22" s="15">
        <f t="shared" si="14"/>
        <v>0</v>
      </c>
      <c r="BU22" s="15">
        <f t="shared" si="15"/>
        <v>0</v>
      </c>
      <c r="BV22" s="15">
        <f t="shared" si="16"/>
        <v>0</v>
      </c>
      <c r="BW22" s="15">
        <f t="shared" si="17"/>
        <v>0</v>
      </c>
      <c r="BX22" s="15">
        <f t="shared" si="18"/>
        <v>0</v>
      </c>
      <c r="BY22" s="15">
        <f t="shared" si="19"/>
        <v>0</v>
      </c>
      <c r="BZ22" s="15">
        <f t="shared" si="20"/>
        <v>0</v>
      </c>
      <c r="CA22" s="15">
        <f t="shared" si="21"/>
        <v>0</v>
      </c>
      <c r="CB22" s="15">
        <f t="shared" si="22"/>
        <v>0</v>
      </c>
      <c r="CC22" s="15">
        <f t="shared" si="23"/>
        <v>0</v>
      </c>
      <c r="CD22" s="15">
        <f t="shared" si="24"/>
        <v>0</v>
      </c>
      <c r="CE22" s="15">
        <f t="shared" si="25"/>
        <v>0</v>
      </c>
      <c r="CF22" s="15">
        <f t="shared" si="26"/>
        <v>0</v>
      </c>
      <c r="CG22" s="15">
        <f t="shared" si="27"/>
        <v>0</v>
      </c>
      <c r="CH22" s="15">
        <f t="shared" si="28"/>
        <v>0</v>
      </c>
      <c r="CI22" s="15">
        <f t="shared" si="29"/>
        <v>0</v>
      </c>
      <c r="CJ22" s="15">
        <f t="shared" si="30"/>
        <v>0</v>
      </c>
      <c r="CK22" s="15">
        <f t="shared" si="31"/>
        <v>0</v>
      </c>
      <c r="CL22" s="15">
        <f t="shared" si="32"/>
        <v>0</v>
      </c>
      <c r="CM22" s="15">
        <f t="shared" si="33"/>
        <v>0</v>
      </c>
      <c r="CN22" s="15">
        <f t="shared" si="34"/>
        <v>0</v>
      </c>
      <c r="CO22" s="15">
        <f t="shared" si="35"/>
        <v>0</v>
      </c>
      <c r="CP22" s="15">
        <f t="shared" si="36"/>
        <v>0</v>
      </c>
      <c r="CQ22" s="15">
        <f t="shared" si="37"/>
        <v>0</v>
      </c>
      <c r="CR22" s="15">
        <f t="shared" si="38"/>
        <v>0</v>
      </c>
      <c r="CS22" s="15">
        <f t="shared" si="39"/>
        <v>0</v>
      </c>
      <c r="CT22" s="15">
        <f t="shared" si="40"/>
        <v>0</v>
      </c>
      <c r="CU22" s="15">
        <f t="shared" si="41"/>
        <v>0</v>
      </c>
      <c r="CV22" s="15">
        <f t="shared" si="42"/>
        <v>0</v>
      </c>
      <c r="CW22" s="15">
        <f t="shared" si="43"/>
        <v>0</v>
      </c>
      <c r="CX22" s="15">
        <f t="shared" si="44"/>
        <v>0</v>
      </c>
      <c r="CY22" s="15">
        <f t="shared" si="45"/>
        <v>0</v>
      </c>
      <c r="CZ22" s="15">
        <f t="shared" si="46"/>
        <v>0</v>
      </c>
      <c r="DA22" s="15">
        <f t="shared" si="47"/>
        <v>0</v>
      </c>
      <c r="DB22" s="15">
        <f t="shared" si="48"/>
        <v>0</v>
      </c>
      <c r="DC22" s="15">
        <f t="shared" si="49"/>
        <v>0</v>
      </c>
      <c r="DD22" s="15">
        <f t="shared" si="50"/>
        <v>0</v>
      </c>
      <c r="DE22" s="15">
        <f t="shared" si="51"/>
        <v>0</v>
      </c>
      <c r="DF22" s="15">
        <f t="shared" si="52"/>
        <v>0</v>
      </c>
      <c r="DG22" s="15">
        <f t="shared" si="53"/>
        <v>0</v>
      </c>
      <c r="DH22" s="15">
        <f t="shared" si="54"/>
        <v>0</v>
      </c>
      <c r="DI22" s="15">
        <f t="shared" si="55"/>
        <v>0</v>
      </c>
      <c r="DJ22" s="15">
        <f t="shared" si="56"/>
        <v>0</v>
      </c>
      <c r="DK22" s="16" t="str">
        <f t="shared" si="57"/>
        <v>02</v>
      </c>
      <c r="DL22" s="16">
        <f t="shared" ca="1" si="58"/>
        <v>0</v>
      </c>
      <c r="DM22" s="15">
        <f ca="1">IF($K22&lt;&gt;1,IF(ISNUMBER(INDEX(Import.PLE,$K22,DM$16)),IF(INDEX(Import.PLE,$K22,DM$16)&lt;=mediçao,BM22,0),0),[1]PLE!$AA$28*BM22)</f>
        <v>0</v>
      </c>
      <c r="DN22" s="15">
        <f ca="1">IF($K22&lt;&gt;1,IF(ISNUMBER(INDEX(Import.PLE,$K22,DN$16)),IF(INDEX(Import.PLE,$K22,DN$16)&lt;=mediçao,BN22,0),0),[1]PLE!$AA$28*BN22)</f>
        <v>0</v>
      </c>
      <c r="DO22" s="15">
        <f ca="1">IF($K22&lt;&gt;1,IF(ISNUMBER(INDEX(Import.PLE,$K22,DO$16)),IF(INDEX(Import.PLE,$K22,DO$16)&lt;=mediçao,BO22,0),0),[1]PLE!$AA$28*BO22)</f>
        <v>0</v>
      </c>
      <c r="DP22" s="15">
        <f ca="1">IF($K22&lt;&gt;1,IF(ISNUMBER(INDEX(Import.PLE,$K22,DP$16)),IF(INDEX(Import.PLE,$K22,DP$16)&lt;=mediçao,BP22,0),0),[1]PLE!$AA$28*BP22)</f>
        <v>0</v>
      </c>
      <c r="DQ22" s="15">
        <f ca="1">IF($K22&lt;&gt;1,IF(ISNUMBER(INDEX(Import.PLE,$K22,DQ$16)),IF(INDEX(Import.PLE,$K22,DQ$16)&lt;=mediçao,BQ22,0),0),[1]PLE!$AA$28*BQ22)</f>
        <v>0</v>
      </c>
      <c r="DR22" s="15">
        <f ca="1">IF($K22&lt;&gt;1,IF(ISNUMBER(INDEX(Import.PLE,$K22,DR$16)),IF(INDEX(Import.PLE,$K22,DR$16)&lt;=mediçao,BR22,0),0),[1]PLE!$AA$28*BR22)</f>
        <v>0</v>
      </c>
      <c r="DS22" s="15">
        <f ca="1">IF($K22&lt;&gt;1,IF(ISNUMBER(INDEX(Import.PLE,$K22,DS$16)),IF(INDEX(Import.PLE,$K22,DS$16)&lt;=mediçao,BS22,0),0),[1]PLE!$AA$28*BS22)</f>
        <v>0</v>
      </c>
      <c r="DT22" s="15">
        <f ca="1">IF($K22&lt;&gt;1,IF(ISNUMBER(INDEX(Import.PLE,$K22,DT$16)),IF(INDEX(Import.PLE,$K22,DT$16)&lt;=mediçao,BT22,0),0),[1]PLE!$AA$28*BT22)</f>
        <v>0</v>
      </c>
      <c r="DU22" s="15">
        <f ca="1">IF($K22&lt;&gt;1,IF(ISNUMBER(INDEX(Import.PLE,$K22,DU$16)),IF(INDEX(Import.PLE,$K22,DU$16)&lt;=mediçao,BU22,0),0),[1]PLE!$AA$28*BU22)</f>
        <v>0</v>
      </c>
      <c r="DV22" s="15">
        <f ca="1">IF($K22&lt;&gt;1,IF(ISNUMBER(INDEX(Import.PLE,$K22,DV$16)),IF(INDEX(Import.PLE,$K22,DV$16)&lt;=mediçao,BV22,0),0),[1]PLE!$AA$28*BV22)</f>
        <v>0</v>
      </c>
      <c r="DW22" s="15">
        <f ca="1">IF($K22&lt;&gt;1,IF(ISNUMBER(INDEX(Import.PLE,$K22,DW$16)),IF(INDEX(Import.PLE,$K22,DW$16)&lt;=mediçao,BW22,0),0),[1]PLE!$AA$28*BW22)</f>
        <v>0</v>
      </c>
      <c r="DX22" s="15">
        <f ca="1">IF($K22&lt;&gt;1,IF(ISNUMBER(INDEX(Import.PLE,$K22,DX$16)),IF(INDEX(Import.PLE,$K22,DX$16)&lt;=mediçao,BX22,0),0),[1]PLE!$AA$28*BX22)</f>
        <v>0</v>
      </c>
      <c r="DY22" s="15">
        <f ca="1">IF($K22&lt;&gt;1,IF(ISNUMBER(INDEX(Import.PLE,$K22,DY$16)),IF(INDEX(Import.PLE,$K22,DY$16)&lt;=mediçao,BY22,0),0),[1]PLE!$AA$28*BY22)</f>
        <v>0</v>
      </c>
      <c r="DZ22" s="15">
        <f ca="1">IF($K22&lt;&gt;1,IF(ISNUMBER(INDEX(Import.PLE,$K22,DZ$16)),IF(INDEX(Import.PLE,$K22,DZ$16)&lt;=mediçao,BZ22,0),0),[1]PLE!$AA$28*BZ22)</f>
        <v>0</v>
      </c>
      <c r="EA22" s="15">
        <f ca="1">IF($K22&lt;&gt;1,IF(ISNUMBER(INDEX(Import.PLE,$K22,EA$16)),IF(INDEX(Import.PLE,$K22,EA$16)&lt;=mediçao,CA22,0),0),[1]PLE!$AA$28*CA22)</f>
        <v>0</v>
      </c>
      <c r="EB22" s="15">
        <f ca="1">IF($K22&lt;&gt;1,IF(ISNUMBER(INDEX(Import.PLE,$K22,EB$16)),IF(INDEX(Import.PLE,$K22,EB$16)&lt;=mediçao,CB22,0),0),[1]PLE!$AA$28*CB22)</f>
        <v>0</v>
      </c>
      <c r="EC22" s="15">
        <f ca="1">IF($K22&lt;&gt;1,IF(ISNUMBER(INDEX(Import.PLE,$K22,EC$16)),IF(INDEX(Import.PLE,$K22,EC$16)&lt;=mediçao,CC22,0),0),[1]PLE!$AA$28*CC22)</f>
        <v>0</v>
      </c>
      <c r="ED22" s="15">
        <f ca="1">IF($K22&lt;&gt;1,IF(ISNUMBER(INDEX(Import.PLE,$K22,ED$16)),IF(INDEX(Import.PLE,$K22,ED$16)&lt;=mediçao,CD22,0),0),[1]PLE!$AA$28*CD22)</f>
        <v>0</v>
      </c>
      <c r="EE22" s="15">
        <f ca="1">IF($K22&lt;&gt;1,IF(ISNUMBER(INDEX(Import.PLE,$K22,EE$16)),IF(INDEX(Import.PLE,$K22,EE$16)&lt;=mediçao,CE22,0),0),[1]PLE!$AA$28*CE22)</f>
        <v>0</v>
      </c>
      <c r="EF22" s="15">
        <f ca="1">IF($K22&lt;&gt;1,IF(ISNUMBER(INDEX(Import.PLE,$K22,EF$16)),IF(INDEX(Import.PLE,$K22,EF$16)&lt;=mediçao,CF22,0),0),[1]PLE!$AA$28*CF22)</f>
        <v>0</v>
      </c>
      <c r="EG22" s="15">
        <f ca="1">IF($K22&lt;&gt;1,IF(ISNUMBER(INDEX(Import.PLE,$K22,EG$16)),IF(INDEX(Import.PLE,$K22,EG$16)&lt;=mediçao,CG22,0),0),[1]PLE!$AA$28*CG22)</f>
        <v>0</v>
      </c>
      <c r="EH22" s="15">
        <f ca="1">IF($K22&lt;&gt;1,IF(ISNUMBER(INDEX(Import.PLE,$K22,EH$16)),IF(INDEX(Import.PLE,$K22,EH$16)&lt;=mediçao,CH22,0),0),[1]PLE!$AA$28*CH22)</f>
        <v>0</v>
      </c>
      <c r="EI22" s="15">
        <f ca="1">IF($K22&lt;&gt;1,IF(ISNUMBER(INDEX(Import.PLE,$K22,EI$16)),IF(INDEX(Import.PLE,$K22,EI$16)&lt;=mediçao,CI22,0),0),[1]PLE!$AA$28*CI22)</f>
        <v>0</v>
      </c>
      <c r="EJ22" s="15">
        <f ca="1">IF($K22&lt;&gt;1,IF(ISNUMBER(INDEX(Import.PLE,$K22,EJ$16)),IF(INDEX(Import.PLE,$K22,EJ$16)&lt;=mediçao,CJ22,0),0),[1]PLE!$AA$28*CJ22)</f>
        <v>0</v>
      </c>
      <c r="EK22" s="15">
        <f ca="1">IF($K22&lt;&gt;1,IF(ISNUMBER(INDEX(Import.PLE,$K22,EK$16)),IF(INDEX(Import.PLE,$K22,EK$16)&lt;=mediçao,CK22,0),0),[1]PLE!$AA$28*CK22)</f>
        <v>0</v>
      </c>
      <c r="EL22" s="15">
        <f ca="1">IF($K22&lt;&gt;1,IF(ISNUMBER(INDEX(Import.PLE,$K22,EL$16)),IF(INDEX(Import.PLE,$K22,EL$16)&lt;=mediçao,CL22,0),0),[1]PLE!$AA$28*CL22)</f>
        <v>0</v>
      </c>
      <c r="EM22" s="15">
        <f ca="1">IF($K22&lt;&gt;1,IF(ISNUMBER(INDEX(Import.PLE,$K22,EM$16)),IF(INDEX(Import.PLE,$K22,EM$16)&lt;=mediçao,CM22,0),0),[1]PLE!$AA$28*CM22)</f>
        <v>0</v>
      </c>
      <c r="EN22" s="15">
        <f ca="1">IF($K22&lt;&gt;1,IF(ISNUMBER(INDEX(Import.PLE,$K22,EN$16)),IF(INDEX(Import.PLE,$K22,EN$16)&lt;=mediçao,CN22,0),0),[1]PLE!$AA$28*CN22)</f>
        <v>0</v>
      </c>
      <c r="EO22" s="15">
        <f ca="1">IF($K22&lt;&gt;1,IF(ISNUMBER(INDEX(Import.PLE,$K22,EO$16)),IF(INDEX(Import.PLE,$K22,EO$16)&lt;=mediçao,CO22,0),0),[1]PLE!$AA$28*CO22)</f>
        <v>0</v>
      </c>
      <c r="EP22" s="15">
        <f ca="1">IF($K22&lt;&gt;1,IF(ISNUMBER(INDEX(Import.PLE,$K22,EP$16)),IF(INDEX(Import.PLE,$K22,EP$16)&lt;=mediçao,CP22,0),0),[1]PLE!$AA$28*CP22)</f>
        <v>0</v>
      </c>
      <c r="EQ22" s="15">
        <f ca="1">IF($K22&lt;&gt;1,IF(ISNUMBER(INDEX(Import.PLE,$K22,EQ$16)),IF(INDEX(Import.PLE,$K22,EQ$16)&lt;=mediçao,CQ22,0),0),[1]PLE!$AA$28*CQ22)</f>
        <v>0</v>
      </c>
      <c r="ER22" s="15">
        <f ca="1">IF($K22&lt;&gt;1,IF(ISNUMBER(INDEX(Import.PLE,$K22,ER$16)),IF(INDEX(Import.PLE,$K22,ER$16)&lt;=mediçao,CR22,0),0),[1]PLE!$AA$28*CR22)</f>
        <v>0</v>
      </c>
      <c r="ES22" s="15">
        <f ca="1">IF($K22&lt;&gt;1,IF(ISNUMBER(INDEX(Import.PLE,$K22,ES$16)),IF(INDEX(Import.PLE,$K22,ES$16)&lt;=mediçao,CS22,0),0),[1]PLE!$AA$28*CS22)</f>
        <v>0</v>
      </c>
      <c r="ET22" s="15">
        <f ca="1">IF($K22&lt;&gt;1,IF(ISNUMBER(INDEX(Import.PLE,$K22,ET$16)),IF(INDEX(Import.PLE,$K22,ET$16)&lt;=mediçao,CT22,0),0),[1]PLE!$AA$28*CT22)</f>
        <v>0</v>
      </c>
      <c r="EU22" s="15">
        <f ca="1">IF($K22&lt;&gt;1,IF(ISNUMBER(INDEX(Import.PLE,$K22,EU$16)),IF(INDEX(Import.PLE,$K22,EU$16)&lt;=mediçao,CU22,0),0),[1]PLE!$AA$28*CU22)</f>
        <v>0</v>
      </c>
      <c r="EV22" s="15">
        <f ca="1">IF($K22&lt;&gt;1,IF(ISNUMBER(INDEX(Import.PLE,$K22,EV$16)),IF(INDEX(Import.PLE,$K22,EV$16)&lt;=mediçao,CV22,0),0),[1]PLE!$AA$28*CV22)</f>
        <v>0</v>
      </c>
      <c r="EW22" s="15">
        <f ca="1">IF($K22&lt;&gt;1,IF(ISNUMBER(INDEX(Import.PLE,$K22,EW$16)),IF(INDEX(Import.PLE,$K22,EW$16)&lt;=mediçao,CW22,0),0),[1]PLE!$AA$28*CW22)</f>
        <v>0</v>
      </c>
      <c r="EX22" s="15">
        <f ca="1">IF($K22&lt;&gt;1,IF(ISNUMBER(INDEX(Import.PLE,$K22,EX$16)),IF(INDEX(Import.PLE,$K22,EX$16)&lt;=mediçao,CX22,0),0),[1]PLE!$AA$28*CX22)</f>
        <v>0</v>
      </c>
      <c r="EY22" s="15">
        <f ca="1">IF($K22&lt;&gt;1,IF(ISNUMBER(INDEX(Import.PLE,$K22,EY$16)),IF(INDEX(Import.PLE,$K22,EY$16)&lt;=mediçao,CY22,0),0),[1]PLE!$AA$28*CY22)</f>
        <v>0</v>
      </c>
      <c r="EZ22" s="15">
        <f ca="1">IF($K22&lt;&gt;1,IF(ISNUMBER(INDEX(Import.PLE,$K22,EZ$16)),IF(INDEX(Import.PLE,$K22,EZ$16)&lt;=mediçao,CZ22,0),0),[1]PLE!$AA$28*CZ22)</f>
        <v>0</v>
      </c>
      <c r="FA22" s="15">
        <f ca="1">IF($K22&lt;&gt;1,IF(ISNUMBER(INDEX(Import.PLE,$K22,FA$16)),IF(INDEX(Import.PLE,$K22,FA$16)&lt;=mediçao,DA22,0),0),[1]PLE!$AA$28*DA22)</f>
        <v>0</v>
      </c>
      <c r="FB22" s="15">
        <f ca="1">IF($K22&lt;&gt;1,IF(ISNUMBER(INDEX(Import.PLE,$K22,FB$16)),IF(INDEX(Import.PLE,$K22,FB$16)&lt;=mediçao,DB22,0),0),[1]PLE!$AA$28*DB22)</f>
        <v>0</v>
      </c>
      <c r="FC22" s="15">
        <f ca="1">IF($K22&lt;&gt;1,IF(ISNUMBER(INDEX(Import.PLE,$K22,FC$16)),IF(INDEX(Import.PLE,$K22,FC$16)&lt;=mediçao,DC22,0),0),[1]PLE!$AA$28*DC22)</f>
        <v>0</v>
      </c>
      <c r="FD22" s="15">
        <f ca="1">IF($K22&lt;&gt;1,IF(ISNUMBER(INDEX(Import.PLE,$K22,FD$16)),IF(INDEX(Import.PLE,$K22,FD$16)&lt;=mediçao,DD22,0),0),[1]PLE!$AA$28*DD22)</f>
        <v>0</v>
      </c>
      <c r="FE22" s="15">
        <f ca="1">IF($K22&lt;&gt;1,IF(ISNUMBER(INDEX(Import.PLE,$K22,FE$16)),IF(INDEX(Import.PLE,$K22,FE$16)&lt;=mediçao,DE22,0),0),[1]PLE!$AA$28*DE22)</f>
        <v>0</v>
      </c>
      <c r="FF22" s="15">
        <f ca="1">IF($K22&lt;&gt;1,IF(ISNUMBER(INDEX(Import.PLE,$K22,FF$16)),IF(INDEX(Import.PLE,$K22,FF$16)&lt;=mediçao,DF22,0),0),[1]PLE!$AA$28*DF22)</f>
        <v>0</v>
      </c>
      <c r="FG22" s="15">
        <f ca="1">IF($K22&lt;&gt;1,IF(ISNUMBER(INDEX(Import.PLE,$K22,FG$16)),IF(INDEX(Import.PLE,$K22,FG$16)&lt;=mediçao,DG22,0),0),[1]PLE!$AA$28*DG22)</f>
        <v>0</v>
      </c>
      <c r="FH22" s="15">
        <f ca="1">IF($K22&lt;&gt;1,IF(ISNUMBER(INDEX(Import.PLE,$K22,FH$16)),IF(INDEX(Import.PLE,$K22,FH$16)&lt;=mediçao,DH22,0),0),[1]PLE!$AA$28*DH22)</f>
        <v>0</v>
      </c>
      <c r="FI22" s="15">
        <f ca="1">IF($K22&lt;&gt;1,IF(ISNUMBER(INDEX(Import.PLE,$K22,FI$16)),IF(INDEX(Import.PLE,$K22,FI$16)&lt;=mediçao,DI22,0),0),[1]PLE!$AA$28*DI22)</f>
        <v>0</v>
      </c>
      <c r="FJ22" s="15">
        <f ca="1">IF($K22&lt;&gt;1,IF(ISNUMBER(INDEX(Import.PLE,$K22,FJ$16)),IF(INDEX(Import.PLE,$K22,FJ$16)&lt;=mediçao,DJ22,0),0),[1]PLE!$AA$28*DJ22)</f>
        <v>0</v>
      </c>
    </row>
    <row r="23" spans="2:166" s="14" customFormat="1" ht="33.75" x14ac:dyDescent="0.25">
      <c r="B23" s="1">
        <f t="shared" ca="1" si="3"/>
        <v>6</v>
      </c>
      <c r="C23" s="2" t="str">
        <f t="shared" si="4"/>
        <v>Serviço</v>
      </c>
      <c r="D23" s="3" t="s">
        <v>34</v>
      </c>
      <c r="E23" s="4" t="s">
        <v>35</v>
      </c>
      <c r="F23" s="5" t="s">
        <v>36</v>
      </c>
      <c r="G23" s="6">
        <f t="shared" si="5"/>
        <v>2.4</v>
      </c>
      <c r="H23" s="7">
        <f t="shared" si="6"/>
        <v>1339.9</v>
      </c>
      <c r="I23" s="8">
        <v>3215.76</v>
      </c>
      <c r="J23" s="9"/>
      <c r="K23" s="10">
        <f ca="1">[1]DADOS!A35</f>
        <v>2</v>
      </c>
      <c r="L23" s="11" t="str">
        <f ca="1">activatedados.form2</f>
        <v>2-Serviços Preliminares e Drenagem</v>
      </c>
      <c r="M23" s="12"/>
      <c r="N23" s="13"/>
      <c r="O23" s="13"/>
      <c r="P23" s="13"/>
      <c r="Q23" s="13">
        <v>2.4</v>
      </c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M23" s="15">
        <f t="shared" ca="1" si="7"/>
        <v>0</v>
      </c>
      <c r="BN23" s="15">
        <f t="shared" ca="1" si="8"/>
        <v>0</v>
      </c>
      <c r="BO23" s="15">
        <f t="shared" ca="1" si="9"/>
        <v>0</v>
      </c>
      <c r="BP23" s="15">
        <f t="shared" ca="1" si="10"/>
        <v>3215.76</v>
      </c>
      <c r="BQ23" s="15">
        <f t="shared" ca="1" si="11"/>
        <v>0</v>
      </c>
      <c r="BR23" s="15">
        <f t="shared" ca="1" si="12"/>
        <v>0</v>
      </c>
      <c r="BS23" s="15">
        <f t="shared" si="13"/>
        <v>0</v>
      </c>
      <c r="BT23" s="15">
        <f t="shared" si="14"/>
        <v>0</v>
      </c>
      <c r="BU23" s="15">
        <f t="shared" si="15"/>
        <v>0</v>
      </c>
      <c r="BV23" s="15">
        <f t="shared" si="16"/>
        <v>0</v>
      </c>
      <c r="BW23" s="15">
        <f t="shared" si="17"/>
        <v>0</v>
      </c>
      <c r="BX23" s="15">
        <f t="shared" si="18"/>
        <v>0</v>
      </c>
      <c r="BY23" s="15">
        <f t="shared" si="19"/>
        <v>0</v>
      </c>
      <c r="BZ23" s="15">
        <f t="shared" si="20"/>
        <v>0</v>
      </c>
      <c r="CA23" s="15">
        <f t="shared" si="21"/>
        <v>0</v>
      </c>
      <c r="CB23" s="15">
        <f t="shared" si="22"/>
        <v>0</v>
      </c>
      <c r="CC23" s="15">
        <f t="shared" si="23"/>
        <v>0</v>
      </c>
      <c r="CD23" s="15">
        <f t="shared" si="24"/>
        <v>0</v>
      </c>
      <c r="CE23" s="15">
        <f t="shared" si="25"/>
        <v>0</v>
      </c>
      <c r="CF23" s="15">
        <f t="shared" si="26"/>
        <v>0</v>
      </c>
      <c r="CG23" s="15">
        <f t="shared" si="27"/>
        <v>0</v>
      </c>
      <c r="CH23" s="15">
        <f t="shared" si="28"/>
        <v>0</v>
      </c>
      <c r="CI23" s="15">
        <f t="shared" si="29"/>
        <v>0</v>
      </c>
      <c r="CJ23" s="15">
        <f t="shared" si="30"/>
        <v>0</v>
      </c>
      <c r="CK23" s="15">
        <f t="shared" si="31"/>
        <v>0</v>
      </c>
      <c r="CL23" s="15">
        <f t="shared" si="32"/>
        <v>0</v>
      </c>
      <c r="CM23" s="15">
        <f t="shared" si="33"/>
        <v>0</v>
      </c>
      <c r="CN23" s="15">
        <f t="shared" si="34"/>
        <v>0</v>
      </c>
      <c r="CO23" s="15">
        <f t="shared" si="35"/>
        <v>0</v>
      </c>
      <c r="CP23" s="15">
        <f t="shared" si="36"/>
        <v>0</v>
      </c>
      <c r="CQ23" s="15">
        <f t="shared" si="37"/>
        <v>0</v>
      </c>
      <c r="CR23" s="15">
        <f t="shared" si="38"/>
        <v>0</v>
      </c>
      <c r="CS23" s="15">
        <f t="shared" si="39"/>
        <v>0</v>
      </c>
      <c r="CT23" s="15">
        <f t="shared" si="40"/>
        <v>0</v>
      </c>
      <c r="CU23" s="15">
        <f t="shared" si="41"/>
        <v>0</v>
      </c>
      <c r="CV23" s="15">
        <f t="shared" si="42"/>
        <v>0</v>
      </c>
      <c r="CW23" s="15">
        <f t="shared" si="43"/>
        <v>0</v>
      </c>
      <c r="CX23" s="15">
        <f t="shared" si="44"/>
        <v>0</v>
      </c>
      <c r="CY23" s="15">
        <f t="shared" si="45"/>
        <v>0</v>
      </c>
      <c r="CZ23" s="15">
        <f t="shared" si="46"/>
        <v>0</v>
      </c>
      <c r="DA23" s="15">
        <f t="shared" si="47"/>
        <v>0</v>
      </c>
      <c r="DB23" s="15">
        <f t="shared" si="48"/>
        <v>0</v>
      </c>
      <c r="DC23" s="15">
        <f t="shared" si="49"/>
        <v>0</v>
      </c>
      <c r="DD23" s="15">
        <f t="shared" si="50"/>
        <v>0</v>
      </c>
      <c r="DE23" s="15">
        <f t="shared" si="51"/>
        <v>0</v>
      </c>
      <c r="DF23" s="15">
        <f t="shared" si="52"/>
        <v>0</v>
      </c>
      <c r="DG23" s="15">
        <f t="shared" si="53"/>
        <v>0</v>
      </c>
      <c r="DH23" s="15">
        <f t="shared" si="54"/>
        <v>0</v>
      </c>
      <c r="DI23" s="15">
        <f t="shared" si="55"/>
        <v>0</v>
      </c>
      <c r="DJ23" s="15">
        <f t="shared" si="56"/>
        <v>0</v>
      </c>
      <c r="DK23" s="16" t="str">
        <f t="shared" si="57"/>
        <v>02</v>
      </c>
      <c r="DL23" s="16">
        <f t="shared" ca="1" si="58"/>
        <v>0</v>
      </c>
      <c r="DM23" s="15">
        <f ca="1">IF($K23&lt;&gt;1,IF(ISNUMBER(INDEX(Import.PLE,$K23,DM$16)),IF(INDEX(Import.PLE,$K23,DM$16)&lt;=mediçao,BM23,0),0),[1]PLE!$AA$28*BM23)</f>
        <v>0</v>
      </c>
      <c r="DN23" s="15">
        <f ca="1">IF($K23&lt;&gt;1,IF(ISNUMBER(INDEX(Import.PLE,$K23,DN$16)),IF(INDEX(Import.PLE,$K23,DN$16)&lt;=mediçao,BN23,0),0),[1]PLE!$AA$28*BN23)</f>
        <v>0</v>
      </c>
      <c r="DO23" s="15">
        <f ca="1">IF($K23&lt;&gt;1,IF(ISNUMBER(INDEX(Import.PLE,$K23,DO$16)),IF(INDEX(Import.PLE,$K23,DO$16)&lt;=mediçao,BO23,0),0),[1]PLE!$AA$28*BO23)</f>
        <v>0</v>
      </c>
      <c r="DP23" s="15">
        <f ca="1">IF($K23&lt;&gt;1,IF(ISNUMBER(INDEX(Import.PLE,$K23,DP$16)),IF(INDEX(Import.PLE,$K23,DP$16)&lt;=mediçao,BP23,0),0),[1]PLE!$AA$28*BP23)</f>
        <v>0</v>
      </c>
      <c r="DQ23" s="15">
        <f ca="1">IF($K23&lt;&gt;1,IF(ISNUMBER(INDEX(Import.PLE,$K23,DQ$16)),IF(INDEX(Import.PLE,$K23,DQ$16)&lt;=mediçao,BQ23,0),0),[1]PLE!$AA$28*BQ23)</f>
        <v>0</v>
      </c>
      <c r="DR23" s="15">
        <f ca="1">IF($K23&lt;&gt;1,IF(ISNUMBER(INDEX(Import.PLE,$K23,DR$16)),IF(INDEX(Import.PLE,$K23,DR$16)&lt;=mediçao,BR23,0),0),[1]PLE!$AA$28*BR23)</f>
        <v>0</v>
      </c>
      <c r="DS23" s="15">
        <f ca="1">IF($K23&lt;&gt;1,IF(ISNUMBER(INDEX(Import.PLE,$K23,DS$16)),IF(INDEX(Import.PLE,$K23,DS$16)&lt;=mediçao,BS23,0),0),[1]PLE!$AA$28*BS23)</f>
        <v>0</v>
      </c>
      <c r="DT23" s="15">
        <f ca="1">IF($K23&lt;&gt;1,IF(ISNUMBER(INDEX(Import.PLE,$K23,DT$16)),IF(INDEX(Import.PLE,$K23,DT$16)&lt;=mediçao,BT23,0),0),[1]PLE!$AA$28*BT23)</f>
        <v>0</v>
      </c>
      <c r="DU23" s="15">
        <f ca="1">IF($K23&lt;&gt;1,IF(ISNUMBER(INDEX(Import.PLE,$K23,DU$16)),IF(INDEX(Import.PLE,$K23,DU$16)&lt;=mediçao,BU23,0),0),[1]PLE!$AA$28*BU23)</f>
        <v>0</v>
      </c>
      <c r="DV23" s="15">
        <f ca="1">IF($K23&lt;&gt;1,IF(ISNUMBER(INDEX(Import.PLE,$K23,DV$16)),IF(INDEX(Import.PLE,$K23,DV$16)&lt;=mediçao,BV23,0),0),[1]PLE!$AA$28*BV23)</f>
        <v>0</v>
      </c>
      <c r="DW23" s="15">
        <f ca="1">IF($K23&lt;&gt;1,IF(ISNUMBER(INDEX(Import.PLE,$K23,DW$16)),IF(INDEX(Import.PLE,$K23,DW$16)&lt;=mediçao,BW23,0),0),[1]PLE!$AA$28*BW23)</f>
        <v>0</v>
      </c>
      <c r="DX23" s="15">
        <f ca="1">IF($K23&lt;&gt;1,IF(ISNUMBER(INDEX(Import.PLE,$K23,DX$16)),IF(INDEX(Import.PLE,$K23,DX$16)&lt;=mediçao,BX23,0),0),[1]PLE!$AA$28*BX23)</f>
        <v>0</v>
      </c>
      <c r="DY23" s="15">
        <f ca="1">IF($K23&lt;&gt;1,IF(ISNUMBER(INDEX(Import.PLE,$K23,DY$16)),IF(INDEX(Import.PLE,$K23,DY$16)&lt;=mediçao,BY23,0),0),[1]PLE!$AA$28*BY23)</f>
        <v>0</v>
      </c>
      <c r="DZ23" s="15">
        <f ca="1">IF($K23&lt;&gt;1,IF(ISNUMBER(INDEX(Import.PLE,$K23,DZ$16)),IF(INDEX(Import.PLE,$K23,DZ$16)&lt;=mediçao,BZ23,0),0),[1]PLE!$AA$28*BZ23)</f>
        <v>0</v>
      </c>
      <c r="EA23" s="15">
        <f ca="1">IF($K23&lt;&gt;1,IF(ISNUMBER(INDEX(Import.PLE,$K23,EA$16)),IF(INDEX(Import.PLE,$K23,EA$16)&lt;=mediçao,CA23,0),0),[1]PLE!$AA$28*CA23)</f>
        <v>0</v>
      </c>
      <c r="EB23" s="15">
        <f ca="1">IF($K23&lt;&gt;1,IF(ISNUMBER(INDEX(Import.PLE,$K23,EB$16)),IF(INDEX(Import.PLE,$K23,EB$16)&lt;=mediçao,CB23,0),0),[1]PLE!$AA$28*CB23)</f>
        <v>0</v>
      </c>
      <c r="EC23" s="15">
        <f ca="1">IF($K23&lt;&gt;1,IF(ISNUMBER(INDEX(Import.PLE,$K23,EC$16)),IF(INDEX(Import.PLE,$K23,EC$16)&lt;=mediçao,CC23,0),0),[1]PLE!$AA$28*CC23)</f>
        <v>0</v>
      </c>
      <c r="ED23" s="15">
        <f ca="1">IF($K23&lt;&gt;1,IF(ISNUMBER(INDEX(Import.PLE,$K23,ED$16)),IF(INDEX(Import.PLE,$K23,ED$16)&lt;=mediçao,CD23,0),0),[1]PLE!$AA$28*CD23)</f>
        <v>0</v>
      </c>
      <c r="EE23" s="15">
        <f ca="1">IF($K23&lt;&gt;1,IF(ISNUMBER(INDEX(Import.PLE,$K23,EE$16)),IF(INDEX(Import.PLE,$K23,EE$16)&lt;=mediçao,CE23,0),0),[1]PLE!$AA$28*CE23)</f>
        <v>0</v>
      </c>
      <c r="EF23" s="15">
        <f ca="1">IF($K23&lt;&gt;1,IF(ISNUMBER(INDEX(Import.PLE,$K23,EF$16)),IF(INDEX(Import.PLE,$K23,EF$16)&lt;=mediçao,CF23,0),0),[1]PLE!$AA$28*CF23)</f>
        <v>0</v>
      </c>
      <c r="EG23" s="15">
        <f ca="1">IF($K23&lt;&gt;1,IF(ISNUMBER(INDEX(Import.PLE,$K23,EG$16)),IF(INDEX(Import.PLE,$K23,EG$16)&lt;=mediçao,CG23,0),0),[1]PLE!$AA$28*CG23)</f>
        <v>0</v>
      </c>
      <c r="EH23" s="15">
        <f ca="1">IF($K23&lt;&gt;1,IF(ISNUMBER(INDEX(Import.PLE,$K23,EH$16)),IF(INDEX(Import.PLE,$K23,EH$16)&lt;=mediçao,CH23,0),0),[1]PLE!$AA$28*CH23)</f>
        <v>0</v>
      </c>
      <c r="EI23" s="15">
        <f ca="1">IF($K23&lt;&gt;1,IF(ISNUMBER(INDEX(Import.PLE,$K23,EI$16)),IF(INDEX(Import.PLE,$K23,EI$16)&lt;=mediçao,CI23,0),0),[1]PLE!$AA$28*CI23)</f>
        <v>0</v>
      </c>
      <c r="EJ23" s="15">
        <f ca="1">IF($K23&lt;&gt;1,IF(ISNUMBER(INDEX(Import.PLE,$K23,EJ$16)),IF(INDEX(Import.PLE,$K23,EJ$16)&lt;=mediçao,CJ23,0),0),[1]PLE!$AA$28*CJ23)</f>
        <v>0</v>
      </c>
      <c r="EK23" s="15">
        <f ca="1">IF($K23&lt;&gt;1,IF(ISNUMBER(INDEX(Import.PLE,$K23,EK$16)),IF(INDEX(Import.PLE,$K23,EK$16)&lt;=mediçao,CK23,0),0),[1]PLE!$AA$28*CK23)</f>
        <v>0</v>
      </c>
      <c r="EL23" s="15">
        <f ca="1">IF($K23&lt;&gt;1,IF(ISNUMBER(INDEX(Import.PLE,$K23,EL$16)),IF(INDEX(Import.PLE,$K23,EL$16)&lt;=mediçao,CL23,0),0),[1]PLE!$AA$28*CL23)</f>
        <v>0</v>
      </c>
      <c r="EM23" s="15">
        <f ca="1">IF($K23&lt;&gt;1,IF(ISNUMBER(INDEX(Import.PLE,$K23,EM$16)),IF(INDEX(Import.PLE,$K23,EM$16)&lt;=mediçao,CM23,0),0),[1]PLE!$AA$28*CM23)</f>
        <v>0</v>
      </c>
      <c r="EN23" s="15">
        <f ca="1">IF($K23&lt;&gt;1,IF(ISNUMBER(INDEX(Import.PLE,$K23,EN$16)),IF(INDEX(Import.PLE,$K23,EN$16)&lt;=mediçao,CN23,0),0),[1]PLE!$AA$28*CN23)</f>
        <v>0</v>
      </c>
      <c r="EO23" s="15">
        <f ca="1">IF($K23&lt;&gt;1,IF(ISNUMBER(INDEX(Import.PLE,$K23,EO$16)),IF(INDEX(Import.PLE,$K23,EO$16)&lt;=mediçao,CO23,0),0),[1]PLE!$AA$28*CO23)</f>
        <v>0</v>
      </c>
      <c r="EP23" s="15">
        <f ca="1">IF($K23&lt;&gt;1,IF(ISNUMBER(INDEX(Import.PLE,$K23,EP$16)),IF(INDEX(Import.PLE,$K23,EP$16)&lt;=mediçao,CP23,0),0),[1]PLE!$AA$28*CP23)</f>
        <v>0</v>
      </c>
      <c r="EQ23" s="15">
        <f ca="1">IF($K23&lt;&gt;1,IF(ISNUMBER(INDEX(Import.PLE,$K23,EQ$16)),IF(INDEX(Import.PLE,$K23,EQ$16)&lt;=mediçao,CQ23,0),0),[1]PLE!$AA$28*CQ23)</f>
        <v>0</v>
      </c>
      <c r="ER23" s="15">
        <f ca="1">IF($K23&lt;&gt;1,IF(ISNUMBER(INDEX(Import.PLE,$K23,ER$16)),IF(INDEX(Import.PLE,$K23,ER$16)&lt;=mediçao,CR23,0),0),[1]PLE!$AA$28*CR23)</f>
        <v>0</v>
      </c>
      <c r="ES23" s="15">
        <f ca="1">IF($K23&lt;&gt;1,IF(ISNUMBER(INDEX(Import.PLE,$K23,ES$16)),IF(INDEX(Import.PLE,$K23,ES$16)&lt;=mediçao,CS23,0),0),[1]PLE!$AA$28*CS23)</f>
        <v>0</v>
      </c>
      <c r="ET23" s="15">
        <f ca="1">IF($K23&lt;&gt;1,IF(ISNUMBER(INDEX(Import.PLE,$K23,ET$16)),IF(INDEX(Import.PLE,$K23,ET$16)&lt;=mediçao,CT23,0),0),[1]PLE!$AA$28*CT23)</f>
        <v>0</v>
      </c>
      <c r="EU23" s="15">
        <f ca="1">IF($K23&lt;&gt;1,IF(ISNUMBER(INDEX(Import.PLE,$K23,EU$16)),IF(INDEX(Import.PLE,$K23,EU$16)&lt;=mediçao,CU23,0),0),[1]PLE!$AA$28*CU23)</f>
        <v>0</v>
      </c>
      <c r="EV23" s="15">
        <f ca="1">IF($K23&lt;&gt;1,IF(ISNUMBER(INDEX(Import.PLE,$K23,EV$16)),IF(INDEX(Import.PLE,$K23,EV$16)&lt;=mediçao,CV23,0),0),[1]PLE!$AA$28*CV23)</f>
        <v>0</v>
      </c>
      <c r="EW23" s="15">
        <f ca="1">IF($K23&lt;&gt;1,IF(ISNUMBER(INDEX(Import.PLE,$K23,EW$16)),IF(INDEX(Import.PLE,$K23,EW$16)&lt;=mediçao,CW23,0),0),[1]PLE!$AA$28*CW23)</f>
        <v>0</v>
      </c>
      <c r="EX23" s="15">
        <f ca="1">IF($K23&lt;&gt;1,IF(ISNUMBER(INDEX(Import.PLE,$K23,EX$16)),IF(INDEX(Import.PLE,$K23,EX$16)&lt;=mediçao,CX23,0),0),[1]PLE!$AA$28*CX23)</f>
        <v>0</v>
      </c>
      <c r="EY23" s="15">
        <f ca="1">IF($K23&lt;&gt;1,IF(ISNUMBER(INDEX(Import.PLE,$K23,EY$16)),IF(INDEX(Import.PLE,$K23,EY$16)&lt;=mediçao,CY23,0),0),[1]PLE!$AA$28*CY23)</f>
        <v>0</v>
      </c>
      <c r="EZ23" s="15">
        <f ca="1">IF($K23&lt;&gt;1,IF(ISNUMBER(INDEX(Import.PLE,$K23,EZ$16)),IF(INDEX(Import.PLE,$K23,EZ$16)&lt;=mediçao,CZ23,0),0),[1]PLE!$AA$28*CZ23)</f>
        <v>0</v>
      </c>
      <c r="FA23" s="15">
        <f ca="1">IF($K23&lt;&gt;1,IF(ISNUMBER(INDEX(Import.PLE,$K23,FA$16)),IF(INDEX(Import.PLE,$K23,FA$16)&lt;=mediçao,DA23,0),0),[1]PLE!$AA$28*DA23)</f>
        <v>0</v>
      </c>
      <c r="FB23" s="15">
        <f ca="1">IF($K23&lt;&gt;1,IF(ISNUMBER(INDEX(Import.PLE,$K23,FB$16)),IF(INDEX(Import.PLE,$K23,FB$16)&lt;=mediçao,DB23,0),0),[1]PLE!$AA$28*DB23)</f>
        <v>0</v>
      </c>
      <c r="FC23" s="15">
        <f ca="1">IF($K23&lt;&gt;1,IF(ISNUMBER(INDEX(Import.PLE,$K23,FC$16)),IF(INDEX(Import.PLE,$K23,FC$16)&lt;=mediçao,DC23,0),0),[1]PLE!$AA$28*DC23)</f>
        <v>0</v>
      </c>
      <c r="FD23" s="15">
        <f ca="1">IF($K23&lt;&gt;1,IF(ISNUMBER(INDEX(Import.PLE,$K23,FD$16)),IF(INDEX(Import.PLE,$K23,FD$16)&lt;=mediçao,DD23,0),0),[1]PLE!$AA$28*DD23)</f>
        <v>0</v>
      </c>
      <c r="FE23" s="15">
        <f ca="1">IF($K23&lt;&gt;1,IF(ISNUMBER(INDEX(Import.PLE,$K23,FE$16)),IF(INDEX(Import.PLE,$K23,FE$16)&lt;=mediçao,DE23,0),0),[1]PLE!$AA$28*DE23)</f>
        <v>0</v>
      </c>
      <c r="FF23" s="15">
        <f ca="1">IF($K23&lt;&gt;1,IF(ISNUMBER(INDEX(Import.PLE,$K23,FF$16)),IF(INDEX(Import.PLE,$K23,FF$16)&lt;=mediçao,DF23,0),0),[1]PLE!$AA$28*DF23)</f>
        <v>0</v>
      </c>
      <c r="FG23" s="15">
        <f ca="1">IF($K23&lt;&gt;1,IF(ISNUMBER(INDEX(Import.PLE,$K23,FG$16)),IF(INDEX(Import.PLE,$K23,FG$16)&lt;=mediçao,DG23,0),0),[1]PLE!$AA$28*DG23)</f>
        <v>0</v>
      </c>
      <c r="FH23" s="15">
        <f ca="1">IF($K23&lt;&gt;1,IF(ISNUMBER(INDEX(Import.PLE,$K23,FH$16)),IF(INDEX(Import.PLE,$K23,FH$16)&lt;=mediçao,DH23,0),0),[1]PLE!$AA$28*DH23)</f>
        <v>0</v>
      </c>
      <c r="FI23" s="15">
        <f ca="1">IF($K23&lt;&gt;1,IF(ISNUMBER(INDEX(Import.PLE,$K23,FI$16)),IF(INDEX(Import.PLE,$K23,FI$16)&lt;=mediçao,DI23,0),0),[1]PLE!$AA$28*DI23)</f>
        <v>0</v>
      </c>
      <c r="FJ23" s="15">
        <f ca="1">IF($K23&lt;&gt;1,IF(ISNUMBER(INDEX(Import.PLE,$K23,FJ$16)),IF(INDEX(Import.PLE,$K23,FJ$16)&lt;=mediçao,DJ23,0),0),[1]PLE!$AA$28*DJ23)</f>
        <v>0</v>
      </c>
    </row>
    <row r="24" spans="2:166" s="14" customFormat="1" ht="45" x14ac:dyDescent="0.25">
      <c r="B24" s="1">
        <f t="shared" ca="1" si="3"/>
        <v>7</v>
      </c>
      <c r="C24" s="2" t="str">
        <f t="shared" si="4"/>
        <v>Serviço</v>
      </c>
      <c r="D24" s="3" t="s">
        <v>37</v>
      </c>
      <c r="E24" s="4" t="s">
        <v>38</v>
      </c>
      <c r="F24" s="5" t="s">
        <v>33</v>
      </c>
      <c r="G24" s="6">
        <f t="shared" si="5"/>
        <v>4</v>
      </c>
      <c r="H24" s="7">
        <f t="shared" si="6"/>
        <v>557.05999999999995</v>
      </c>
      <c r="I24" s="8">
        <v>2228.2399999999998</v>
      </c>
      <c r="J24" s="9"/>
      <c r="K24" s="10">
        <f ca="1">[1]DADOS!A35</f>
        <v>2</v>
      </c>
      <c r="L24" s="11" t="str">
        <f ca="1">activatedados.form2</f>
        <v>2-Serviços Preliminares e Drenagem</v>
      </c>
      <c r="M24" s="12"/>
      <c r="N24" s="13"/>
      <c r="O24" s="13"/>
      <c r="P24" s="13"/>
      <c r="Q24" s="13">
        <v>4</v>
      </c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M24" s="15">
        <f t="shared" ca="1" si="7"/>
        <v>0</v>
      </c>
      <c r="BN24" s="15">
        <f t="shared" ca="1" si="8"/>
        <v>0</v>
      </c>
      <c r="BO24" s="15">
        <f t="shared" ca="1" si="9"/>
        <v>0</v>
      </c>
      <c r="BP24" s="15">
        <f t="shared" ca="1" si="10"/>
        <v>2228.2399999999998</v>
      </c>
      <c r="BQ24" s="15">
        <f t="shared" ca="1" si="11"/>
        <v>0</v>
      </c>
      <c r="BR24" s="15">
        <f t="shared" ca="1" si="12"/>
        <v>0</v>
      </c>
      <c r="BS24" s="15">
        <f t="shared" si="13"/>
        <v>0</v>
      </c>
      <c r="BT24" s="15">
        <f t="shared" si="14"/>
        <v>0</v>
      </c>
      <c r="BU24" s="15">
        <f t="shared" si="15"/>
        <v>0</v>
      </c>
      <c r="BV24" s="15">
        <f t="shared" si="16"/>
        <v>0</v>
      </c>
      <c r="BW24" s="15">
        <f t="shared" si="17"/>
        <v>0</v>
      </c>
      <c r="BX24" s="15">
        <f t="shared" si="18"/>
        <v>0</v>
      </c>
      <c r="BY24" s="15">
        <f t="shared" si="19"/>
        <v>0</v>
      </c>
      <c r="BZ24" s="15">
        <f t="shared" si="20"/>
        <v>0</v>
      </c>
      <c r="CA24" s="15">
        <f t="shared" si="21"/>
        <v>0</v>
      </c>
      <c r="CB24" s="15">
        <f t="shared" si="22"/>
        <v>0</v>
      </c>
      <c r="CC24" s="15">
        <f t="shared" si="23"/>
        <v>0</v>
      </c>
      <c r="CD24" s="15">
        <f t="shared" si="24"/>
        <v>0</v>
      </c>
      <c r="CE24" s="15">
        <f t="shared" si="25"/>
        <v>0</v>
      </c>
      <c r="CF24" s="15">
        <f t="shared" si="26"/>
        <v>0</v>
      </c>
      <c r="CG24" s="15">
        <f t="shared" si="27"/>
        <v>0</v>
      </c>
      <c r="CH24" s="15">
        <f t="shared" si="28"/>
        <v>0</v>
      </c>
      <c r="CI24" s="15">
        <f t="shared" si="29"/>
        <v>0</v>
      </c>
      <c r="CJ24" s="15">
        <f t="shared" si="30"/>
        <v>0</v>
      </c>
      <c r="CK24" s="15">
        <f t="shared" si="31"/>
        <v>0</v>
      </c>
      <c r="CL24" s="15">
        <f t="shared" si="32"/>
        <v>0</v>
      </c>
      <c r="CM24" s="15">
        <f t="shared" si="33"/>
        <v>0</v>
      </c>
      <c r="CN24" s="15">
        <f t="shared" si="34"/>
        <v>0</v>
      </c>
      <c r="CO24" s="15">
        <f t="shared" si="35"/>
        <v>0</v>
      </c>
      <c r="CP24" s="15">
        <f t="shared" si="36"/>
        <v>0</v>
      </c>
      <c r="CQ24" s="15">
        <f t="shared" si="37"/>
        <v>0</v>
      </c>
      <c r="CR24" s="15">
        <f t="shared" si="38"/>
        <v>0</v>
      </c>
      <c r="CS24" s="15">
        <f t="shared" si="39"/>
        <v>0</v>
      </c>
      <c r="CT24" s="15">
        <f t="shared" si="40"/>
        <v>0</v>
      </c>
      <c r="CU24" s="15">
        <f t="shared" si="41"/>
        <v>0</v>
      </c>
      <c r="CV24" s="15">
        <f t="shared" si="42"/>
        <v>0</v>
      </c>
      <c r="CW24" s="15">
        <f t="shared" si="43"/>
        <v>0</v>
      </c>
      <c r="CX24" s="15">
        <f t="shared" si="44"/>
        <v>0</v>
      </c>
      <c r="CY24" s="15">
        <f t="shared" si="45"/>
        <v>0</v>
      </c>
      <c r="CZ24" s="15">
        <f t="shared" si="46"/>
        <v>0</v>
      </c>
      <c r="DA24" s="15">
        <f t="shared" si="47"/>
        <v>0</v>
      </c>
      <c r="DB24" s="15">
        <f t="shared" si="48"/>
        <v>0</v>
      </c>
      <c r="DC24" s="15">
        <f t="shared" si="49"/>
        <v>0</v>
      </c>
      <c r="DD24" s="15">
        <f t="shared" si="50"/>
        <v>0</v>
      </c>
      <c r="DE24" s="15">
        <f t="shared" si="51"/>
        <v>0</v>
      </c>
      <c r="DF24" s="15">
        <f t="shared" si="52"/>
        <v>0</v>
      </c>
      <c r="DG24" s="15">
        <f t="shared" si="53"/>
        <v>0</v>
      </c>
      <c r="DH24" s="15">
        <f t="shared" si="54"/>
        <v>0</v>
      </c>
      <c r="DI24" s="15">
        <f t="shared" si="55"/>
        <v>0</v>
      </c>
      <c r="DJ24" s="15">
        <f t="shared" si="56"/>
        <v>0</v>
      </c>
      <c r="DK24" s="16" t="str">
        <f t="shared" si="57"/>
        <v>02</v>
      </c>
      <c r="DL24" s="16">
        <f t="shared" ca="1" si="58"/>
        <v>0</v>
      </c>
      <c r="DM24" s="15">
        <f ca="1">IF($K24&lt;&gt;1,IF(ISNUMBER(INDEX(Import.PLE,$K24,DM$16)),IF(INDEX(Import.PLE,$K24,DM$16)&lt;=mediçao,BM24,0),0),[1]PLE!$AA$28*BM24)</f>
        <v>0</v>
      </c>
      <c r="DN24" s="15">
        <f ca="1">IF($K24&lt;&gt;1,IF(ISNUMBER(INDEX(Import.PLE,$K24,DN$16)),IF(INDEX(Import.PLE,$K24,DN$16)&lt;=mediçao,BN24,0),0),[1]PLE!$AA$28*BN24)</f>
        <v>0</v>
      </c>
      <c r="DO24" s="15">
        <f ca="1">IF($K24&lt;&gt;1,IF(ISNUMBER(INDEX(Import.PLE,$K24,DO$16)),IF(INDEX(Import.PLE,$K24,DO$16)&lt;=mediçao,BO24,0),0),[1]PLE!$AA$28*BO24)</f>
        <v>0</v>
      </c>
      <c r="DP24" s="15">
        <f ca="1">IF($K24&lt;&gt;1,IF(ISNUMBER(INDEX(Import.PLE,$K24,DP$16)),IF(INDEX(Import.PLE,$K24,DP$16)&lt;=mediçao,BP24,0),0),[1]PLE!$AA$28*BP24)</f>
        <v>0</v>
      </c>
      <c r="DQ24" s="15">
        <f ca="1">IF($K24&lt;&gt;1,IF(ISNUMBER(INDEX(Import.PLE,$K24,DQ$16)),IF(INDEX(Import.PLE,$K24,DQ$16)&lt;=mediçao,BQ24,0),0),[1]PLE!$AA$28*BQ24)</f>
        <v>0</v>
      </c>
      <c r="DR24" s="15">
        <f ca="1">IF($K24&lt;&gt;1,IF(ISNUMBER(INDEX(Import.PLE,$K24,DR$16)),IF(INDEX(Import.PLE,$K24,DR$16)&lt;=mediçao,BR24,0),0),[1]PLE!$AA$28*BR24)</f>
        <v>0</v>
      </c>
      <c r="DS24" s="15">
        <f ca="1">IF($K24&lt;&gt;1,IF(ISNUMBER(INDEX(Import.PLE,$K24,DS$16)),IF(INDEX(Import.PLE,$K24,DS$16)&lt;=mediçao,BS24,0),0),[1]PLE!$AA$28*BS24)</f>
        <v>0</v>
      </c>
      <c r="DT24" s="15">
        <f ca="1">IF($K24&lt;&gt;1,IF(ISNUMBER(INDEX(Import.PLE,$K24,DT$16)),IF(INDEX(Import.PLE,$K24,DT$16)&lt;=mediçao,BT24,0),0),[1]PLE!$AA$28*BT24)</f>
        <v>0</v>
      </c>
      <c r="DU24" s="15">
        <f ca="1">IF($K24&lt;&gt;1,IF(ISNUMBER(INDEX(Import.PLE,$K24,DU$16)),IF(INDEX(Import.PLE,$K24,DU$16)&lt;=mediçao,BU24,0),0),[1]PLE!$AA$28*BU24)</f>
        <v>0</v>
      </c>
      <c r="DV24" s="15">
        <f ca="1">IF($K24&lt;&gt;1,IF(ISNUMBER(INDEX(Import.PLE,$K24,DV$16)),IF(INDEX(Import.PLE,$K24,DV$16)&lt;=mediçao,BV24,0),0),[1]PLE!$AA$28*BV24)</f>
        <v>0</v>
      </c>
      <c r="DW24" s="15">
        <f ca="1">IF($K24&lt;&gt;1,IF(ISNUMBER(INDEX(Import.PLE,$K24,DW$16)),IF(INDEX(Import.PLE,$K24,DW$16)&lt;=mediçao,BW24,0),0),[1]PLE!$AA$28*BW24)</f>
        <v>0</v>
      </c>
      <c r="DX24" s="15">
        <f ca="1">IF($K24&lt;&gt;1,IF(ISNUMBER(INDEX(Import.PLE,$K24,DX$16)),IF(INDEX(Import.PLE,$K24,DX$16)&lt;=mediçao,BX24,0),0),[1]PLE!$AA$28*BX24)</f>
        <v>0</v>
      </c>
      <c r="DY24" s="15">
        <f ca="1">IF($K24&lt;&gt;1,IF(ISNUMBER(INDEX(Import.PLE,$K24,DY$16)),IF(INDEX(Import.PLE,$K24,DY$16)&lt;=mediçao,BY24,0),0),[1]PLE!$AA$28*BY24)</f>
        <v>0</v>
      </c>
      <c r="DZ24" s="15">
        <f ca="1">IF($K24&lt;&gt;1,IF(ISNUMBER(INDEX(Import.PLE,$K24,DZ$16)),IF(INDEX(Import.PLE,$K24,DZ$16)&lt;=mediçao,BZ24,0),0),[1]PLE!$AA$28*BZ24)</f>
        <v>0</v>
      </c>
      <c r="EA24" s="15">
        <f ca="1">IF($K24&lt;&gt;1,IF(ISNUMBER(INDEX(Import.PLE,$K24,EA$16)),IF(INDEX(Import.PLE,$K24,EA$16)&lt;=mediçao,CA24,0),0),[1]PLE!$AA$28*CA24)</f>
        <v>0</v>
      </c>
      <c r="EB24" s="15">
        <f ca="1">IF($K24&lt;&gt;1,IF(ISNUMBER(INDEX(Import.PLE,$K24,EB$16)),IF(INDEX(Import.PLE,$K24,EB$16)&lt;=mediçao,CB24,0),0),[1]PLE!$AA$28*CB24)</f>
        <v>0</v>
      </c>
      <c r="EC24" s="15">
        <f ca="1">IF($K24&lt;&gt;1,IF(ISNUMBER(INDEX(Import.PLE,$K24,EC$16)),IF(INDEX(Import.PLE,$K24,EC$16)&lt;=mediçao,CC24,0),0),[1]PLE!$AA$28*CC24)</f>
        <v>0</v>
      </c>
      <c r="ED24" s="15">
        <f ca="1">IF($K24&lt;&gt;1,IF(ISNUMBER(INDEX(Import.PLE,$K24,ED$16)),IF(INDEX(Import.PLE,$K24,ED$16)&lt;=mediçao,CD24,0),0),[1]PLE!$AA$28*CD24)</f>
        <v>0</v>
      </c>
      <c r="EE24" s="15">
        <f ca="1">IF($K24&lt;&gt;1,IF(ISNUMBER(INDEX(Import.PLE,$K24,EE$16)),IF(INDEX(Import.PLE,$K24,EE$16)&lt;=mediçao,CE24,0),0),[1]PLE!$AA$28*CE24)</f>
        <v>0</v>
      </c>
      <c r="EF24" s="15">
        <f ca="1">IF($K24&lt;&gt;1,IF(ISNUMBER(INDEX(Import.PLE,$K24,EF$16)),IF(INDEX(Import.PLE,$K24,EF$16)&lt;=mediçao,CF24,0),0),[1]PLE!$AA$28*CF24)</f>
        <v>0</v>
      </c>
      <c r="EG24" s="15">
        <f ca="1">IF($K24&lt;&gt;1,IF(ISNUMBER(INDEX(Import.PLE,$K24,EG$16)),IF(INDEX(Import.PLE,$K24,EG$16)&lt;=mediçao,CG24,0),0),[1]PLE!$AA$28*CG24)</f>
        <v>0</v>
      </c>
      <c r="EH24" s="15">
        <f ca="1">IF($K24&lt;&gt;1,IF(ISNUMBER(INDEX(Import.PLE,$K24,EH$16)),IF(INDEX(Import.PLE,$K24,EH$16)&lt;=mediçao,CH24,0),0),[1]PLE!$AA$28*CH24)</f>
        <v>0</v>
      </c>
      <c r="EI24" s="15">
        <f ca="1">IF($K24&lt;&gt;1,IF(ISNUMBER(INDEX(Import.PLE,$K24,EI$16)),IF(INDEX(Import.PLE,$K24,EI$16)&lt;=mediçao,CI24,0),0),[1]PLE!$AA$28*CI24)</f>
        <v>0</v>
      </c>
      <c r="EJ24" s="15">
        <f ca="1">IF($K24&lt;&gt;1,IF(ISNUMBER(INDEX(Import.PLE,$K24,EJ$16)),IF(INDEX(Import.PLE,$K24,EJ$16)&lt;=mediçao,CJ24,0),0),[1]PLE!$AA$28*CJ24)</f>
        <v>0</v>
      </c>
      <c r="EK24" s="15">
        <f ca="1">IF($K24&lt;&gt;1,IF(ISNUMBER(INDEX(Import.PLE,$K24,EK$16)),IF(INDEX(Import.PLE,$K24,EK$16)&lt;=mediçao,CK24,0),0),[1]PLE!$AA$28*CK24)</f>
        <v>0</v>
      </c>
      <c r="EL24" s="15">
        <f ca="1">IF($K24&lt;&gt;1,IF(ISNUMBER(INDEX(Import.PLE,$K24,EL$16)),IF(INDEX(Import.PLE,$K24,EL$16)&lt;=mediçao,CL24,0),0),[1]PLE!$AA$28*CL24)</f>
        <v>0</v>
      </c>
      <c r="EM24" s="15">
        <f ca="1">IF($K24&lt;&gt;1,IF(ISNUMBER(INDEX(Import.PLE,$K24,EM$16)),IF(INDEX(Import.PLE,$K24,EM$16)&lt;=mediçao,CM24,0),0),[1]PLE!$AA$28*CM24)</f>
        <v>0</v>
      </c>
      <c r="EN24" s="15">
        <f ca="1">IF($K24&lt;&gt;1,IF(ISNUMBER(INDEX(Import.PLE,$K24,EN$16)),IF(INDEX(Import.PLE,$K24,EN$16)&lt;=mediçao,CN24,0),0),[1]PLE!$AA$28*CN24)</f>
        <v>0</v>
      </c>
      <c r="EO24" s="15">
        <f ca="1">IF($K24&lt;&gt;1,IF(ISNUMBER(INDEX(Import.PLE,$K24,EO$16)),IF(INDEX(Import.PLE,$K24,EO$16)&lt;=mediçao,CO24,0),0),[1]PLE!$AA$28*CO24)</f>
        <v>0</v>
      </c>
      <c r="EP24" s="15">
        <f ca="1">IF($K24&lt;&gt;1,IF(ISNUMBER(INDEX(Import.PLE,$K24,EP$16)),IF(INDEX(Import.PLE,$K24,EP$16)&lt;=mediçao,CP24,0),0),[1]PLE!$AA$28*CP24)</f>
        <v>0</v>
      </c>
      <c r="EQ24" s="15">
        <f ca="1">IF($K24&lt;&gt;1,IF(ISNUMBER(INDEX(Import.PLE,$K24,EQ$16)),IF(INDEX(Import.PLE,$K24,EQ$16)&lt;=mediçao,CQ24,0),0),[1]PLE!$AA$28*CQ24)</f>
        <v>0</v>
      </c>
      <c r="ER24" s="15">
        <f ca="1">IF($K24&lt;&gt;1,IF(ISNUMBER(INDEX(Import.PLE,$K24,ER$16)),IF(INDEX(Import.PLE,$K24,ER$16)&lt;=mediçao,CR24,0),0),[1]PLE!$AA$28*CR24)</f>
        <v>0</v>
      </c>
      <c r="ES24" s="15">
        <f ca="1">IF($K24&lt;&gt;1,IF(ISNUMBER(INDEX(Import.PLE,$K24,ES$16)),IF(INDEX(Import.PLE,$K24,ES$16)&lt;=mediçao,CS24,0),0),[1]PLE!$AA$28*CS24)</f>
        <v>0</v>
      </c>
      <c r="ET24" s="15">
        <f ca="1">IF($K24&lt;&gt;1,IF(ISNUMBER(INDEX(Import.PLE,$K24,ET$16)),IF(INDEX(Import.PLE,$K24,ET$16)&lt;=mediçao,CT24,0),0),[1]PLE!$AA$28*CT24)</f>
        <v>0</v>
      </c>
      <c r="EU24" s="15">
        <f ca="1">IF($K24&lt;&gt;1,IF(ISNUMBER(INDEX(Import.PLE,$K24,EU$16)),IF(INDEX(Import.PLE,$K24,EU$16)&lt;=mediçao,CU24,0),0),[1]PLE!$AA$28*CU24)</f>
        <v>0</v>
      </c>
      <c r="EV24" s="15">
        <f ca="1">IF($K24&lt;&gt;1,IF(ISNUMBER(INDEX(Import.PLE,$K24,EV$16)),IF(INDEX(Import.PLE,$K24,EV$16)&lt;=mediçao,CV24,0),0),[1]PLE!$AA$28*CV24)</f>
        <v>0</v>
      </c>
      <c r="EW24" s="15">
        <f ca="1">IF($K24&lt;&gt;1,IF(ISNUMBER(INDEX(Import.PLE,$K24,EW$16)),IF(INDEX(Import.PLE,$K24,EW$16)&lt;=mediçao,CW24,0),0),[1]PLE!$AA$28*CW24)</f>
        <v>0</v>
      </c>
      <c r="EX24" s="15">
        <f ca="1">IF($K24&lt;&gt;1,IF(ISNUMBER(INDEX(Import.PLE,$K24,EX$16)),IF(INDEX(Import.PLE,$K24,EX$16)&lt;=mediçao,CX24,0),0),[1]PLE!$AA$28*CX24)</f>
        <v>0</v>
      </c>
      <c r="EY24" s="15">
        <f ca="1">IF($K24&lt;&gt;1,IF(ISNUMBER(INDEX(Import.PLE,$K24,EY$16)),IF(INDEX(Import.PLE,$K24,EY$16)&lt;=mediçao,CY24,0),0),[1]PLE!$AA$28*CY24)</f>
        <v>0</v>
      </c>
      <c r="EZ24" s="15">
        <f ca="1">IF($K24&lt;&gt;1,IF(ISNUMBER(INDEX(Import.PLE,$K24,EZ$16)),IF(INDEX(Import.PLE,$K24,EZ$16)&lt;=mediçao,CZ24,0),0),[1]PLE!$AA$28*CZ24)</f>
        <v>0</v>
      </c>
      <c r="FA24" s="15">
        <f ca="1">IF($K24&lt;&gt;1,IF(ISNUMBER(INDEX(Import.PLE,$K24,FA$16)),IF(INDEX(Import.PLE,$K24,FA$16)&lt;=mediçao,DA24,0),0),[1]PLE!$AA$28*DA24)</f>
        <v>0</v>
      </c>
      <c r="FB24" s="15">
        <f ca="1">IF($K24&lt;&gt;1,IF(ISNUMBER(INDEX(Import.PLE,$K24,FB$16)),IF(INDEX(Import.PLE,$K24,FB$16)&lt;=mediçao,DB24,0),0),[1]PLE!$AA$28*DB24)</f>
        <v>0</v>
      </c>
      <c r="FC24" s="15">
        <f ca="1">IF($K24&lt;&gt;1,IF(ISNUMBER(INDEX(Import.PLE,$K24,FC$16)),IF(INDEX(Import.PLE,$K24,FC$16)&lt;=mediçao,DC24,0),0),[1]PLE!$AA$28*DC24)</f>
        <v>0</v>
      </c>
      <c r="FD24" s="15">
        <f ca="1">IF($K24&lt;&gt;1,IF(ISNUMBER(INDEX(Import.PLE,$K24,FD$16)),IF(INDEX(Import.PLE,$K24,FD$16)&lt;=mediçao,DD24,0),0),[1]PLE!$AA$28*DD24)</f>
        <v>0</v>
      </c>
      <c r="FE24" s="15">
        <f ca="1">IF($K24&lt;&gt;1,IF(ISNUMBER(INDEX(Import.PLE,$K24,FE$16)),IF(INDEX(Import.PLE,$K24,FE$16)&lt;=mediçao,DE24,0),0),[1]PLE!$AA$28*DE24)</f>
        <v>0</v>
      </c>
      <c r="FF24" s="15">
        <f ca="1">IF($K24&lt;&gt;1,IF(ISNUMBER(INDEX(Import.PLE,$K24,FF$16)),IF(INDEX(Import.PLE,$K24,FF$16)&lt;=mediçao,DF24,0),0),[1]PLE!$AA$28*DF24)</f>
        <v>0</v>
      </c>
      <c r="FG24" s="15">
        <f ca="1">IF($K24&lt;&gt;1,IF(ISNUMBER(INDEX(Import.PLE,$K24,FG$16)),IF(INDEX(Import.PLE,$K24,FG$16)&lt;=mediçao,DG24,0),0),[1]PLE!$AA$28*DG24)</f>
        <v>0</v>
      </c>
      <c r="FH24" s="15">
        <f ca="1">IF($K24&lt;&gt;1,IF(ISNUMBER(INDEX(Import.PLE,$K24,FH$16)),IF(INDEX(Import.PLE,$K24,FH$16)&lt;=mediçao,DH24,0),0),[1]PLE!$AA$28*DH24)</f>
        <v>0</v>
      </c>
      <c r="FI24" s="15">
        <f ca="1">IF($K24&lt;&gt;1,IF(ISNUMBER(INDEX(Import.PLE,$K24,FI$16)),IF(INDEX(Import.PLE,$K24,FI$16)&lt;=mediçao,DI24,0),0),[1]PLE!$AA$28*DI24)</f>
        <v>0</v>
      </c>
      <c r="FJ24" s="15">
        <f ca="1">IF($K24&lt;&gt;1,IF(ISNUMBER(INDEX(Import.PLE,$K24,FJ$16)),IF(INDEX(Import.PLE,$K24,FJ$16)&lt;=mediçao,DJ24,0),0),[1]PLE!$AA$28*DJ24)</f>
        <v>0</v>
      </c>
    </row>
    <row r="25" spans="2:166" s="14" customFormat="1" ht="22.5" x14ac:dyDescent="0.25">
      <c r="B25" s="1">
        <f t="shared" ca="1" si="3"/>
        <v>8</v>
      </c>
      <c r="C25" s="2" t="str">
        <f t="shared" si="4"/>
        <v>Serviço</v>
      </c>
      <c r="D25" s="3" t="s">
        <v>39</v>
      </c>
      <c r="E25" s="4" t="s">
        <v>40</v>
      </c>
      <c r="F25" s="5" t="s">
        <v>41</v>
      </c>
      <c r="G25" s="6">
        <f t="shared" si="5"/>
        <v>8</v>
      </c>
      <c r="H25" s="7">
        <f t="shared" si="6"/>
        <v>1393.46</v>
      </c>
      <c r="I25" s="8">
        <v>11147.68</v>
      </c>
      <c r="J25" s="9"/>
      <c r="K25" s="10">
        <f ca="1">[1]DADOS!A35</f>
        <v>2</v>
      </c>
      <c r="L25" s="11" t="str">
        <f ca="1">activatedados.form2</f>
        <v>2-Serviços Preliminares e Drenagem</v>
      </c>
      <c r="M25" s="12"/>
      <c r="N25" s="13"/>
      <c r="O25" s="13"/>
      <c r="P25" s="13"/>
      <c r="Q25" s="13">
        <v>8</v>
      </c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M25" s="15">
        <f t="shared" ca="1" si="7"/>
        <v>0</v>
      </c>
      <c r="BN25" s="15">
        <f t="shared" ca="1" si="8"/>
        <v>0</v>
      </c>
      <c r="BO25" s="15">
        <f t="shared" ca="1" si="9"/>
        <v>0</v>
      </c>
      <c r="BP25" s="15">
        <f t="shared" ca="1" si="10"/>
        <v>11147.68</v>
      </c>
      <c r="BQ25" s="15">
        <f t="shared" ca="1" si="11"/>
        <v>0</v>
      </c>
      <c r="BR25" s="15">
        <f t="shared" ca="1" si="12"/>
        <v>0</v>
      </c>
      <c r="BS25" s="15">
        <f t="shared" si="13"/>
        <v>0</v>
      </c>
      <c r="BT25" s="15">
        <f t="shared" si="14"/>
        <v>0</v>
      </c>
      <c r="BU25" s="15">
        <f t="shared" si="15"/>
        <v>0</v>
      </c>
      <c r="BV25" s="15">
        <f t="shared" si="16"/>
        <v>0</v>
      </c>
      <c r="BW25" s="15">
        <f t="shared" si="17"/>
        <v>0</v>
      </c>
      <c r="BX25" s="15">
        <f t="shared" si="18"/>
        <v>0</v>
      </c>
      <c r="BY25" s="15">
        <f t="shared" si="19"/>
        <v>0</v>
      </c>
      <c r="BZ25" s="15">
        <f t="shared" si="20"/>
        <v>0</v>
      </c>
      <c r="CA25" s="15">
        <f t="shared" si="21"/>
        <v>0</v>
      </c>
      <c r="CB25" s="15">
        <f t="shared" si="22"/>
        <v>0</v>
      </c>
      <c r="CC25" s="15">
        <f t="shared" si="23"/>
        <v>0</v>
      </c>
      <c r="CD25" s="15">
        <f t="shared" si="24"/>
        <v>0</v>
      </c>
      <c r="CE25" s="15">
        <f t="shared" si="25"/>
        <v>0</v>
      </c>
      <c r="CF25" s="15">
        <f t="shared" si="26"/>
        <v>0</v>
      </c>
      <c r="CG25" s="15">
        <f t="shared" si="27"/>
        <v>0</v>
      </c>
      <c r="CH25" s="15">
        <f t="shared" si="28"/>
        <v>0</v>
      </c>
      <c r="CI25" s="15">
        <f t="shared" si="29"/>
        <v>0</v>
      </c>
      <c r="CJ25" s="15">
        <f t="shared" si="30"/>
        <v>0</v>
      </c>
      <c r="CK25" s="15">
        <f t="shared" si="31"/>
        <v>0</v>
      </c>
      <c r="CL25" s="15">
        <f t="shared" si="32"/>
        <v>0</v>
      </c>
      <c r="CM25" s="15">
        <f t="shared" si="33"/>
        <v>0</v>
      </c>
      <c r="CN25" s="15">
        <f t="shared" si="34"/>
        <v>0</v>
      </c>
      <c r="CO25" s="15">
        <f t="shared" si="35"/>
        <v>0</v>
      </c>
      <c r="CP25" s="15">
        <f t="shared" si="36"/>
        <v>0</v>
      </c>
      <c r="CQ25" s="15">
        <f t="shared" si="37"/>
        <v>0</v>
      </c>
      <c r="CR25" s="15">
        <f t="shared" si="38"/>
        <v>0</v>
      </c>
      <c r="CS25" s="15">
        <f t="shared" si="39"/>
        <v>0</v>
      </c>
      <c r="CT25" s="15">
        <f t="shared" si="40"/>
        <v>0</v>
      </c>
      <c r="CU25" s="15">
        <f t="shared" si="41"/>
        <v>0</v>
      </c>
      <c r="CV25" s="15">
        <f t="shared" si="42"/>
        <v>0</v>
      </c>
      <c r="CW25" s="15">
        <f t="shared" si="43"/>
        <v>0</v>
      </c>
      <c r="CX25" s="15">
        <f t="shared" si="44"/>
        <v>0</v>
      </c>
      <c r="CY25" s="15">
        <f t="shared" si="45"/>
        <v>0</v>
      </c>
      <c r="CZ25" s="15">
        <f t="shared" si="46"/>
        <v>0</v>
      </c>
      <c r="DA25" s="15">
        <f t="shared" si="47"/>
        <v>0</v>
      </c>
      <c r="DB25" s="15">
        <f t="shared" si="48"/>
        <v>0</v>
      </c>
      <c r="DC25" s="15">
        <f t="shared" si="49"/>
        <v>0</v>
      </c>
      <c r="DD25" s="15">
        <f t="shared" si="50"/>
        <v>0</v>
      </c>
      <c r="DE25" s="15">
        <f t="shared" si="51"/>
        <v>0</v>
      </c>
      <c r="DF25" s="15">
        <f t="shared" si="52"/>
        <v>0</v>
      </c>
      <c r="DG25" s="15">
        <f t="shared" si="53"/>
        <v>0</v>
      </c>
      <c r="DH25" s="15">
        <f t="shared" si="54"/>
        <v>0</v>
      </c>
      <c r="DI25" s="15">
        <f t="shared" si="55"/>
        <v>0</v>
      </c>
      <c r="DJ25" s="15">
        <f t="shared" si="56"/>
        <v>0</v>
      </c>
      <c r="DK25" s="16" t="str">
        <f t="shared" si="57"/>
        <v>02</v>
      </c>
      <c r="DL25" s="16">
        <f t="shared" ca="1" si="58"/>
        <v>0</v>
      </c>
      <c r="DM25" s="15">
        <f ca="1">IF($K25&lt;&gt;1,IF(ISNUMBER(INDEX(Import.PLE,$K25,DM$16)),IF(INDEX(Import.PLE,$K25,DM$16)&lt;=mediçao,BM25,0),0),[1]PLE!$AA$28*BM25)</f>
        <v>0</v>
      </c>
      <c r="DN25" s="15">
        <f ca="1">IF($K25&lt;&gt;1,IF(ISNUMBER(INDEX(Import.PLE,$K25,DN$16)),IF(INDEX(Import.PLE,$K25,DN$16)&lt;=mediçao,BN25,0),0),[1]PLE!$AA$28*BN25)</f>
        <v>0</v>
      </c>
      <c r="DO25" s="15">
        <f ca="1">IF($K25&lt;&gt;1,IF(ISNUMBER(INDEX(Import.PLE,$K25,DO$16)),IF(INDEX(Import.PLE,$K25,DO$16)&lt;=mediçao,BO25,0),0),[1]PLE!$AA$28*BO25)</f>
        <v>0</v>
      </c>
      <c r="DP25" s="15">
        <f ca="1">IF($K25&lt;&gt;1,IF(ISNUMBER(INDEX(Import.PLE,$K25,DP$16)),IF(INDEX(Import.PLE,$K25,DP$16)&lt;=mediçao,BP25,0),0),[1]PLE!$AA$28*BP25)</f>
        <v>0</v>
      </c>
      <c r="DQ25" s="15">
        <f ca="1">IF($K25&lt;&gt;1,IF(ISNUMBER(INDEX(Import.PLE,$K25,DQ$16)),IF(INDEX(Import.PLE,$K25,DQ$16)&lt;=mediçao,BQ25,0),0),[1]PLE!$AA$28*BQ25)</f>
        <v>0</v>
      </c>
      <c r="DR25" s="15">
        <f ca="1">IF($K25&lt;&gt;1,IF(ISNUMBER(INDEX(Import.PLE,$K25,DR$16)),IF(INDEX(Import.PLE,$K25,DR$16)&lt;=mediçao,BR25,0),0),[1]PLE!$AA$28*BR25)</f>
        <v>0</v>
      </c>
      <c r="DS25" s="15">
        <f ca="1">IF($K25&lt;&gt;1,IF(ISNUMBER(INDEX(Import.PLE,$K25,DS$16)),IF(INDEX(Import.PLE,$K25,DS$16)&lt;=mediçao,BS25,0),0),[1]PLE!$AA$28*BS25)</f>
        <v>0</v>
      </c>
      <c r="DT25" s="15">
        <f ca="1">IF($K25&lt;&gt;1,IF(ISNUMBER(INDEX(Import.PLE,$K25,DT$16)),IF(INDEX(Import.PLE,$K25,DT$16)&lt;=mediçao,BT25,0),0),[1]PLE!$AA$28*BT25)</f>
        <v>0</v>
      </c>
      <c r="DU25" s="15">
        <f ca="1">IF($K25&lt;&gt;1,IF(ISNUMBER(INDEX(Import.PLE,$K25,DU$16)),IF(INDEX(Import.PLE,$K25,DU$16)&lt;=mediçao,BU25,0),0),[1]PLE!$AA$28*BU25)</f>
        <v>0</v>
      </c>
      <c r="DV25" s="15">
        <f ca="1">IF($K25&lt;&gt;1,IF(ISNUMBER(INDEX(Import.PLE,$K25,DV$16)),IF(INDEX(Import.PLE,$K25,DV$16)&lt;=mediçao,BV25,0),0),[1]PLE!$AA$28*BV25)</f>
        <v>0</v>
      </c>
      <c r="DW25" s="15">
        <f ca="1">IF($K25&lt;&gt;1,IF(ISNUMBER(INDEX(Import.PLE,$K25,DW$16)),IF(INDEX(Import.PLE,$K25,DW$16)&lt;=mediçao,BW25,0),0),[1]PLE!$AA$28*BW25)</f>
        <v>0</v>
      </c>
      <c r="DX25" s="15">
        <f ca="1">IF($K25&lt;&gt;1,IF(ISNUMBER(INDEX(Import.PLE,$K25,DX$16)),IF(INDEX(Import.PLE,$K25,DX$16)&lt;=mediçao,BX25,0),0),[1]PLE!$AA$28*BX25)</f>
        <v>0</v>
      </c>
      <c r="DY25" s="15">
        <f ca="1">IF($K25&lt;&gt;1,IF(ISNUMBER(INDEX(Import.PLE,$K25,DY$16)),IF(INDEX(Import.PLE,$K25,DY$16)&lt;=mediçao,BY25,0),0),[1]PLE!$AA$28*BY25)</f>
        <v>0</v>
      </c>
      <c r="DZ25" s="15">
        <f ca="1">IF($K25&lt;&gt;1,IF(ISNUMBER(INDEX(Import.PLE,$K25,DZ$16)),IF(INDEX(Import.PLE,$K25,DZ$16)&lt;=mediçao,BZ25,0),0),[1]PLE!$AA$28*BZ25)</f>
        <v>0</v>
      </c>
      <c r="EA25" s="15">
        <f ca="1">IF($K25&lt;&gt;1,IF(ISNUMBER(INDEX(Import.PLE,$K25,EA$16)),IF(INDEX(Import.PLE,$K25,EA$16)&lt;=mediçao,CA25,0),0),[1]PLE!$AA$28*CA25)</f>
        <v>0</v>
      </c>
      <c r="EB25" s="15">
        <f ca="1">IF($K25&lt;&gt;1,IF(ISNUMBER(INDEX(Import.PLE,$K25,EB$16)),IF(INDEX(Import.PLE,$K25,EB$16)&lt;=mediçao,CB25,0),0),[1]PLE!$AA$28*CB25)</f>
        <v>0</v>
      </c>
      <c r="EC25" s="15">
        <f ca="1">IF($K25&lt;&gt;1,IF(ISNUMBER(INDEX(Import.PLE,$K25,EC$16)),IF(INDEX(Import.PLE,$K25,EC$16)&lt;=mediçao,CC25,0),0),[1]PLE!$AA$28*CC25)</f>
        <v>0</v>
      </c>
      <c r="ED25" s="15">
        <f ca="1">IF($K25&lt;&gt;1,IF(ISNUMBER(INDEX(Import.PLE,$K25,ED$16)),IF(INDEX(Import.PLE,$K25,ED$16)&lt;=mediçao,CD25,0),0),[1]PLE!$AA$28*CD25)</f>
        <v>0</v>
      </c>
      <c r="EE25" s="15">
        <f ca="1">IF($K25&lt;&gt;1,IF(ISNUMBER(INDEX(Import.PLE,$K25,EE$16)),IF(INDEX(Import.PLE,$K25,EE$16)&lt;=mediçao,CE25,0),0),[1]PLE!$AA$28*CE25)</f>
        <v>0</v>
      </c>
      <c r="EF25" s="15">
        <f ca="1">IF($K25&lt;&gt;1,IF(ISNUMBER(INDEX(Import.PLE,$K25,EF$16)),IF(INDEX(Import.PLE,$K25,EF$16)&lt;=mediçao,CF25,0),0),[1]PLE!$AA$28*CF25)</f>
        <v>0</v>
      </c>
      <c r="EG25" s="15">
        <f ca="1">IF($K25&lt;&gt;1,IF(ISNUMBER(INDEX(Import.PLE,$K25,EG$16)),IF(INDEX(Import.PLE,$K25,EG$16)&lt;=mediçao,CG25,0),0),[1]PLE!$AA$28*CG25)</f>
        <v>0</v>
      </c>
      <c r="EH25" s="15">
        <f ca="1">IF($K25&lt;&gt;1,IF(ISNUMBER(INDEX(Import.PLE,$K25,EH$16)),IF(INDEX(Import.PLE,$K25,EH$16)&lt;=mediçao,CH25,0),0),[1]PLE!$AA$28*CH25)</f>
        <v>0</v>
      </c>
      <c r="EI25" s="15">
        <f ca="1">IF($K25&lt;&gt;1,IF(ISNUMBER(INDEX(Import.PLE,$K25,EI$16)),IF(INDEX(Import.PLE,$K25,EI$16)&lt;=mediçao,CI25,0),0),[1]PLE!$AA$28*CI25)</f>
        <v>0</v>
      </c>
      <c r="EJ25" s="15">
        <f ca="1">IF($K25&lt;&gt;1,IF(ISNUMBER(INDEX(Import.PLE,$K25,EJ$16)),IF(INDEX(Import.PLE,$K25,EJ$16)&lt;=mediçao,CJ25,0),0),[1]PLE!$AA$28*CJ25)</f>
        <v>0</v>
      </c>
      <c r="EK25" s="15">
        <f ca="1">IF($K25&lt;&gt;1,IF(ISNUMBER(INDEX(Import.PLE,$K25,EK$16)),IF(INDEX(Import.PLE,$K25,EK$16)&lt;=mediçao,CK25,0),0),[1]PLE!$AA$28*CK25)</f>
        <v>0</v>
      </c>
      <c r="EL25" s="15">
        <f ca="1">IF($K25&lt;&gt;1,IF(ISNUMBER(INDEX(Import.PLE,$K25,EL$16)),IF(INDEX(Import.PLE,$K25,EL$16)&lt;=mediçao,CL25,0),0),[1]PLE!$AA$28*CL25)</f>
        <v>0</v>
      </c>
      <c r="EM25" s="15">
        <f ca="1">IF($K25&lt;&gt;1,IF(ISNUMBER(INDEX(Import.PLE,$K25,EM$16)),IF(INDEX(Import.PLE,$K25,EM$16)&lt;=mediçao,CM25,0),0),[1]PLE!$AA$28*CM25)</f>
        <v>0</v>
      </c>
      <c r="EN25" s="15">
        <f ca="1">IF($K25&lt;&gt;1,IF(ISNUMBER(INDEX(Import.PLE,$K25,EN$16)),IF(INDEX(Import.PLE,$K25,EN$16)&lt;=mediçao,CN25,0),0),[1]PLE!$AA$28*CN25)</f>
        <v>0</v>
      </c>
      <c r="EO25" s="15">
        <f ca="1">IF($K25&lt;&gt;1,IF(ISNUMBER(INDEX(Import.PLE,$K25,EO$16)),IF(INDEX(Import.PLE,$K25,EO$16)&lt;=mediçao,CO25,0),0),[1]PLE!$AA$28*CO25)</f>
        <v>0</v>
      </c>
      <c r="EP25" s="15">
        <f ca="1">IF($K25&lt;&gt;1,IF(ISNUMBER(INDEX(Import.PLE,$K25,EP$16)),IF(INDEX(Import.PLE,$K25,EP$16)&lt;=mediçao,CP25,0),0),[1]PLE!$AA$28*CP25)</f>
        <v>0</v>
      </c>
      <c r="EQ25" s="15">
        <f ca="1">IF($K25&lt;&gt;1,IF(ISNUMBER(INDEX(Import.PLE,$K25,EQ$16)),IF(INDEX(Import.PLE,$K25,EQ$16)&lt;=mediçao,CQ25,0),0),[1]PLE!$AA$28*CQ25)</f>
        <v>0</v>
      </c>
      <c r="ER25" s="15">
        <f ca="1">IF($K25&lt;&gt;1,IF(ISNUMBER(INDEX(Import.PLE,$K25,ER$16)),IF(INDEX(Import.PLE,$K25,ER$16)&lt;=mediçao,CR25,0),0),[1]PLE!$AA$28*CR25)</f>
        <v>0</v>
      </c>
      <c r="ES25" s="15">
        <f ca="1">IF($K25&lt;&gt;1,IF(ISNUMBER(INDEX(Import.PLE,$K25,ES$16)),IF(INDEX(Import.PLE,$K25,ES$16)&lt;=mediçao,CS25,0),0),[1]PLE!$AA$28*CS25)</f>
        <v>0</v>
      </c>
      <c r="ET25" s="15">
        <f ca="1">IF($K25&lt;&gt;1,IF(ISNUMBER(INDEX(Import.PLE,$K25,ET$16)),IF(INDEX(Import.PLE,$K25,ET$16)&lt;=mediçao,CT25,0),0),[1]PLE!$AA$28*CT25)</f>
        <v>0</v>
      </c>
      <c r="EU25" s="15">
        <f ca="1">IF($K25&lt;&gt;1,IF(ISNUMBER(INDEX(Import.PLE,$K25,EU$16)),IF(INDEX(Import.PLE,$K25,EU$16)&lt;=mediçao,CU25,0),0),[1]PLE!$AA$28*CU25)</f>
        <v>0</v>
      </c>
      <c r="EV25" s="15">
        <f ca="1">IF($K25&lt;&gt;1,IF(ISNUMBER(INDEX(Import.PLE,$K25,EV$16)),IF(INDEX(Import.PLE,$K25,EV$16)&lt;=mediçao,CV25,0),0),[1]PLE!$AA$28*CV25)</f>
        <v>0</v>
      </c>
      <c r="EW25" s="15">
        <f ca="1">IF($K25&lt;&gt;1,IF(ISNUMBER(INDEX(Import.PLE,$K25,EW$16)),IF(INDEX(Import.PLE,$K25,EW$16)&lt;=mediçao,CW25,0),0),[1]PLE!$AA$28*CW25)</f>
        <v>0</v>
      </c>
      <c r="EX25" s="15">
        <f ca="1">IF($K25&lt;&gt;1,IF(ISNUMBER(INDEX(Import.PLE,$K25,EX$16)),IF(INDEX(Import.PLE,$K25,EX$16)&lt;=mediçao,CX25,0),0),[1]PLE!$AA$28*CX25)</f>
        <v>0</v>
      </c>
      <c r="EY25" s="15">
        <f ca="1">IF($K25&lt;&gt;1,IF(ISNUMBER(INDEX(Import.PLE,$K25,EY$16)),IF(INDEX(Import.PLE,$K25,EY$16)&lt;=mediçao,CY25,0),0),[1]PLE!$AA$28*CY25)</f>
        <v>0</v>
      </c>
      <c r="EZ25" s="15">
        <f ca="1">IF($K25&lt;&gt;1,IF(ISNUMBER(INDEX(Import.PLE,$K25,EZ$16)),IF(INDEX(Import.PLE,$K25,EZ$16)&lt;=mediçao,CZ25,0),0),[1]PLE!$AA$28*CZ25)</f>
        <v>0</v>
      </c>
      <c r="FA25" s="15">
        <f ca="1">IF($K25&lt;&gt;1,IF(ISNUMBER(INDEX(Import.PLE,$K25,FA$16)),IF(INDEX(Import.PLE,$K25,FA$16)&lt;=mediçao,DA25,0),0),[1]PLE!$AA$28*DA25)</f>
        <v>0</v>
      </c>
      <c r="FB25" s="15">
        <f ca="1">IF($K25&lt;&gt;1,IF(ISNUMBER(INDEX(Import.PLE,$K25,FB$16)),IF(INDEX(Import.PLE,$K25,FB$16)&lt;=mediçao,DB25,0),0),[1]PLE!$AA$28*DB25)</f>
        <v>0</v>
      </c>
      <c r="FC25" s="15">
        <f ca="1">IF($K25&lt;&gt;1,IF(ISNUMBER(INDEX(Import.PLE,$K25,FC$16)),IF(INDEX(Import.PLE,$K25,FC$16)&lt;=mediçao,DC25,0),0),[1]PLE!$AA$28*DC25)</f>
        <v>0</v>
      </c>
      <c r="FD25" s="15">
        <f ca="1">IF($K25&lt;&gt;1,IF(ISNUMBER(INDEX(Import.PLE,$K25,FD$16)),IF(INDEX(Import.PLE,$K25,FD$16)&lt;=mediçao,DD25,0),0),[1]PLE!$AA$28*DD25)</f>
        <v>0</v>
      </c>
      <c r="FE25" s="15">
        <f ca="1">IF($K25&lt;&gt;1,IF(ISNUMBER(INDEX(Import.PLE,$K25,FE$16)),IF(INDEX(Import.PLE,$K25,FE$16)&lt;=mediçao,DE25,0),0),[1]PLE!$AA$28*DE25)</f>
        <v>0</v>
      </c>
      <c r="FF25" s="15">
        <f ca="1">IF($K25&lt;&gt;1,IF(ISNUMBER(INDEX(Import.PLE,$K25,FF$16)),IF(INDEX(Import.PLE,$K25,FF$16)&lt;=mediçao,DF25,0),0),[1]PLE!$AA$28*DF25)</f>
        <v>0</v>
      </c>
      <c r="FG25" s="15">
        <f ca="1">IF($K25&lt;&gt;1,IF(ISNUMBER(INDEX(Import.PLE,$K25,FG$16)),IF(INDEX(Import.PLE,$K25,FG$16)&lt;=mediçao,DG25,0),0),[1]PLE!$AA$28*DG25)</f>
        <v>0</v>
      </c>
      <c r="FH25" s="15">
        <f ca="1">IF($K25&lt;&gt;1,IF(ISNUMBER(INDEX(Import.PLE,$K25,FH$16)),IF(INDEX(Import.PLE,$K25,FH$16)&lt;=mediçao,DH25,0),0),[1]PLE!$AA$28*DH25)</f>
        <v>0</v>
      </c>
      <c r="FI25" s="15">
        <f ca="1">IF($K25&lt;&gt;1,IF(ISNUMBER(INDEX(Import.PLE,$K25,FI$16)),IF(INDEX(Import.PLE,$K25,FI$16)&lt;=mediçao,DI25,0),0),[1]PLE!$AA$28*DI25)</f>
        <v>0</v>
      </c>
      <c r="FJ25" s="15">
        <f ca="1">IF($K25&lt;&gt;1,IF(ISNUMBER(INDEX(Import.PLE,$K25,FJ$16)),IF(INDEX(Import.PLE,$K25,FJ$16)&lt;=mediçao,DJ25,0),0),[1]PLE!$AA$28*DJ25)</f>
        <v>0</v>
      </c>
    </row>
    <row r="26" spans="2:166" s="14" customFormat="1" ht="56.25" x14ac:dyDescent="0.25">
      <c r="B26" s="1">
        <f t="shared" ca="1" si="3"/>
        <v>9</v>
      </c>
      <c r="C26" s="2" t="str">
        <f t="shared" si="4"/>
        <v>Serviço</v>
      </c>
      <c r="D26" s="3" t="s">
        <v>42</v>
      </c>
      <c r="E26" s="4" t="s">
        <v>43</v>
      </c>
      <c r="F26" s="5" t="s">
        <v>30</v>
      </c>
      <c r="G26" s="6">
        <f t="shared" si="5"/>
        <v>6.06</v>
      </c>
      <c r="H26" s="7">
        <f t="shared" si="6"/>
        <v>134.51980198019803</v>
      </c>
      <c r="I26" s="8">
        <v>815.19</v>
      </c>
      <c r="J26" s="9"/>
      <c r="K26" s="10">
        <f ca="1">[1]DADOS!A35</f>
        <v>2</v>
      </c>
      <c r="L26" s="11" t="str">
        <f ca="1">activatedados.form2</f>
        <v>2-Serviços Preliminares e Drenagem</v>
      </c>
      <c r="M26" s="12"/>
      <c r="N26" s="13"/>
      <c r="O26" s="13"/>
      <c r="P26" s="13"/>
      <c r="Q26" s="13">
        <v>6.06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M26" s="15">
        <f t="shared" ca="1" si="7"/>
        <v>0</v>
      </c>
      <c r="BN26" s="15">
        <f t="shared" ca="1" si="8"/>
        <v>0</v>
      </c>
      <c r="BO26" s="15">
        <f t="shared" ca="1" si="9"/>
        <v>0</v>
      </c>
      <c r="BP26" s="15">
        <f t="shared" ca="1" si="10"/>
        <v>815.18999999999994</v>
      </c>
      <c r="BQ26" s="15">
        <f t="shared" ca="1" si="11"/>
        <v>0</v>
      </c>
      <c r="BR26" s="15">
        <f t="shared" ca="1" si="12"/>
        <v>0</v>
      </c>
      <c r="BS26" s="15">
        <f t="shared" si="13"/>
        <v>0</v>
      </c>
      <c r="BT26" s="15">
        <f t="shared" si="14"/>
        <v>0</v>
      </c>
      <c r="BU26" s="15">
        <f t="shared" si="15"/>
        <v>0</v>
      </c>
      <c r="BV26" s="15">
        <f t="shared" si="16"/>
        <v>0</v>
      </c>
      <c r="BW26" s="15">
        <f t="shared" si="17"/>
        <v>0</v>
      </c>
      <c r="BX26" s="15">
        <f t="shared" si="18"/>
        <v>0</v>
      </c>
      <c r="BY26" s="15">
        <f t="shared" si="19"/>
        <v>0</v>
      </c>
      <c r="BZ26" s="15">
        <f t="shared" si="20"/>
        <v>0</v>
      </c>
      <c r="CA26" s="15">
        <f t="shared" si="21"/>
        <v>0</v>
      </c>
      <c r="CB26" s="15">
        <f t="shared" si="22"/>
        <v>0</v>
      </c>
      <c r="CC26" s="15">
        <f t="shared" si="23"/>
        <v>0</v>
      </c>
      <c r="CD26" s="15">
        <f t="shared" si="24"/>
        <v>0</v>
      </c>
      <c r="CE26" s="15">
        <f t="shared" si="25"/>
        <v>0</v>
      </c>
      <c r="CF26" s="15">
        <f t="shared" si="26"/>
        <v>0</v>
      </c>
      <c r="CG26" s="15">
        <f t="shared" si="27"/>
        <v>0</v>
      </c>
      <c r="CH26" s="15">
        <f t="shared" si="28"/>
        <v>0</v>
      </c>
      <c r="CI26" s="15">
        <f t="shared" si="29"/>
        <v>0</v>
      </c>
      <c r="CJ26" s="15">
        <f t="shared" si="30"/>
        <v>0</v>
      </c>
      <c r="CK26" s="15">
        <f t="shared" si="31"/>
        <v>0</v>
      </c>
      <c r="CL26" s="15">
        <f t="shared" si="32"/>
        <v>0</v>
      </c>
      <c r="CM26" s="15">
        <f t="shared" si="33"/>
        <v>0</v>
      </c>
      <c r="CN26" s="15">
        <f t="shared" si="34"/>
        <v>0</v>
      </c>
      <c r="CO26" s="15">
        <f t="shared" si="35"/>
        <v>0</v>
      </c>
      <c r="CP26" s="15">
        <f t="shared" si="36"/>
        <v>0</v>
      </c>
      <c r="CQ26" s="15">
        <f t="shared" si="37"/>
        <v>0</v>
      </c>
      <c r="CR26" s="15">
        <f t="shared" si="38"/>
        <v>0</v>
      </c>
      <c r="CS26" s="15">
        <f t="shared" si="39"/>
        <v>0</v>
      </c>
      <c r="CT26" s="15">
        <f t="shared" si="40"/>
        <v>0</v>
      </c>
      <c r="CU26" s="15">
        <f t="shared" si="41"/>
        <v>0</v>
      </c>
      <c r="CV26" s="15">
        <f t="shared" si="42"/>
        <v>0</v>
      </c>
      <c r="CW26" s="15">
        <f t="shared" si="43"/>
        <v>0</v>
      </c>
      <c r="CX26" s="15">
        <f t="shared" si="44"/>
        <v>0</v>
      </c>
      <c r="CY26" s="15">
        <f t="shared" si="45"/>
        <v>0</v>
      </c>
      <c r="CZ26" s="15">
        <f t="shared" si="46"/>
        <v>0</v>
      </c>
      <c r="DA26" s="15">
        <f t="shared" si="47"/>
        <v>0</v>
      </c>
      <c r="DB26" s="15">
        <f t="shared" si="48"/>
        <v>0</v>
      </c>
      <c r="DC26" s="15">
        <f t="shared" si="49"/>
        <v>0</v>
      </c>
      <c r="DD26" s="15">
        <f t="shared" si="50"/>
        <v>0</v>
      </c>
      <c r="DE26" s="15">
        <f t="shared" si="51"/>
        <v>0</v>
      </c>
      <c r="DF26" s="15">
        <f t="shared" si="52"/>
        <v>0</v>
      </c>
      <c r="DG26" s="15">
        <f t="shared" si="53"/>
        <v>0</v>
      </c>
      <c r="DH26" s="15">
        <f t="shared" si="54"/>
        <v>0</v>
      </c>
      <c r="DI26" s="15">
        <f t="shared" si="55"/>
        <v>0</v>
      </c>
      <c r="DJ26" s="15">
        <f t="shared" si="56"/>
        <v>0</v>
      </c>
      <c r="DK26" s="16" t="str">
        <f t="shared" si="57"/>
        <v>02</v>
      </c>
      <c r="DL26" s="16">
        <f t="shared" ca="1" si="58"/>
        <v>0</v>
      </c>
      <c r="DM26" s="15">
        <f ca="1">IF($K26&lt;&gt;1,IF(ISNUMBER(INDEX(Import.PLE,$K26,DM$16)),IF(INDEX(Import.PLE,$K26,DM$16)&lt;=mediçao,BM26,0),0),[1]PLE!$AA$28*BM26)</f>
        <v>0</v>
      </c>
      <c r="DN26" s="15">
        <f ca="1">IF($K26&lt;&gt;1,IF(ISNUMBER(INDEX(Import.PLE,$K26,DN$16)),IF(INDEX(Import.PLE,$K26,DN$16)&lt;=mediçao,BN26,0),0),[1]PLE!$AA$28*BN26)</f>
        <v>0</v>
      </c>
      <c r="DO26" s="15">
        <f ca="1">IF($K26&lt;&gt;1,IF(ISNUMBER(INDEX(Import.PLE,$K26,DO$16)),IF(INDEX(Import.PLE,$K26,DO$16)&lt;=mediçao,BO26,0),0),[1]PLE!$AA$28*BO26)</f>
        <v>0</v>
      </c>
      <c r="DP26" s="15">
        <f ca="1">IF($K26&lt;&gt;1,IF(ISNUMBER(INDEX(Import.PLE,$K26,DP$16)),IF(INDEX(Import.PLE,$K26,DP$16)&lt;=mediçao,BP26,0),0),[1]PLE!$AA$28*BP26)</f>
        <v>0</v>
      </c>
      <c r="DQ26" s="15">
        <f ca="1">IF($K26&lt;&gt;1,IF(ISNUMBER(INDEX(Import.PLE,$K26,DQ$16)),IF(INDEX(Import.PLE,$K26,DQ$16)&lt;=mediçao,BQ26,0),0),[1]PLE!$AA$28*BQ26)</f>
        <v>0</v>
      </c>
      <c r="DR26" s="15">
        <f ca="1">IF($K26&lt;&gt;1,IF(ISNUMBER(INDEX(Import.PLE,$K26,DR$16)),IF(INDEX(Import.PLE,$K26,DR$16)&lt;=mediçao,BR26,0),0),[1]PLE!$AA$28*BR26)</f>
        <v>0</v>
      </c>
      <c r="DS26" s="15">
        <f ca="1">IF($K26&lt;&gt;1,IF(ISNUMBER(INDEX(Import.PLE,$K26,DS$16)),IF(INDEX(Import.PLE,$K26,DS$16)&lt;=mediçao,BS26,0),0),[1]PLE!$AA$28*BS26)</f>
        <v>0</v>
      </c>
      <c r="DT26" s="15">
        <f ca="1">IF($K26&lt;&gt;1,IF(ISNUMBER(INDEX(Import.PLE,$K26,DT$16)),IF(INDEX(Import.PLE,$K26,DT$16)&lt;=mediçao,BT26,0),0),[1]PLE!$AA$28*BT26)</f>
        <v>0</v>
      </c>
      <c r="DU26" s="15">
        <f ca="1">IF($K26&lt;&gt;1,IF(ISNUMBER(INDEX(Import.PLE,$K26,DU$16)),IF(INDEX(Import.PLE,$K26,DU$16)&lt;=mediçao,BU26,0),0),[1]PLE!$AA$28*BU26)</f>
        <v>0</v>
      </c>
      <c r="DV26" s="15">
        <f ca="1">IF($K26&lt;&gt;1,IF(ISNUMBER(INDEX(Import.PLE,$K26,DV$16)),IF(INDEX(Import.PLE,$K26,DV$16)&lt;=mediçao,BV26,0),0),[1]PLE!$AA$28*BV26)</f>
        <v>0</v>
      </c>
      <c r="DW26" s="15">
        <f ca="1">IF($K26&lt;&gt;1,IF(ISNUMBER(INDEX(Import.PLE,$K26,DW$16)),IF(INDEX(Import.PLE,$K26,DW$16)&lt;=mediçao,BW26,0),0),[1]PLE!$AA$28*BW26)</f>
        <v>0</v>
      </c>
      <c r="DX26" s="15">
        <f ca="1">IF($K26&lt;&gt;1,IF(ISNUMBER(INDEX(Import.PLE,$K26,DX$16)),IF(INDEX(Import.PLE,$K26,DX$16)&lt;=mediçao,BX26,0),0),[1]PLE!$AA$28*BX26)</f>
        <v>0</v>
      </c>
      <c r="DY26" s="15">
        <f ca="1">IF($K26&lt;&gt;1,IF(ISNUMBER(INDEX(Import.PLE,$K26,DY$16)),IF(INDEX(Import.PLE,$K26,DY$16)&lt;=mediçao,BY26,0),0),[1]PLE!$AA$28*BY26)</f>
        <v>0</v>
      </c>
      <c r="DZ26" s="15">
        <f ca="1">IF($K26&lt;&gt;1,IF(ISNUMBER(INDEX(Import.PLE,$K26,DZ$16)),IF(INDEX(Import.PLE,$K26,DZ$16)&lt;=mediçao,BZ26,0),0),[1]PLE!$AA$28*BZ26)</f>
        <v>0</v>
      </c>
      <c r="EA26" s="15">
        <f ca="1">IF($K26&lt;&gt;1,IF(ISNUMBER(INDEX(Import.PLE,$K26,EA$16)),IF(INDEX(Import.PLE,$K26,EA$16)&lt;=mediçao,CA26,0),0),[1]PLE!$AA$28*CA26)</f>
        <v>0</v>
      </c>
      <c r="EB26" s="15">
        <f ca="1">IF($K26&lt;&gt;1,IF(ISNUMBER(INDEX(Import.PLE,$K26,EB$16)),IF(INDEX(Import.PLE,$K26,EB$16)&lt;=mediçao,CB26,0),0),[1]PLE!$AA$28*CB26)</f>
        <v>0</v>
      </c>
      <c r="EC26" s="15">
        <f ca="1">IF($K26&lt;&gt;1,IF(ISNUMBER(INDEX(Import.PLE,$K26,EC$16)),IF(INDEX(Import.PLE,$K26,EC$16)&lt;=mediçao,CC26,0),0),[1]PLE!$AA$28*CC26)</f>
        <v>0</v>
      </c>
      <c r="ED26" s="15">
        <f ca="1">IF($K26&lt;&gt;1,IF(ISNUMBER(INDEX(Import.PLE,$K26,ED$16)),IF(INDEX(Import.PLE,$K26,ED$16)&lt;=mediçao,CD26,0),0),[1]PLE!$AA$28*CD26)</f>
        <v>0</v>
      </c>
      <c r="EE26" s="15">
        <f ca="1">IF($K26&lt;&gt;1,IF(ISNUMBER(INDEX(Import.PLE,$K26,EE$16)),IF(INDEX(Import.PLE,$K26,EE$16)&lt;=mediçao,CE26,0),0),[1]PLE!$AA$28*CE26)</f>
        <v>0</v>
      </c>
      <c r="EF26" s="15">
        <f ca="1">IF($K26&lt;&gt;1,IF(ISNUMBER(INDEX(Import.PLE,$K26,EF$16)),IF(INDEX(Import.PLE,$K26,EF$16)&lt;=mediçao,CF26,0),0),[1]PLE!$AA$28*CF26)</f>
        <v>0</v>
      </c>
      <c r="EG26" s="15">
        <f ca="1">IF($K26&lt;&gt;1,IF(ISNUMBER(INDEX(Import.PLE,$K26,EG$16)),IF(INDEX(Import.PLE,$K26,EG$16)&lt;=mediçao,CG26,0),0),[1]PLE!$AA$28*CG26)</f>
        <v>0</v>
      </c>
      <c r="EH26" s="15">
        <f ca="1">IF($K26&lt;&gt;1,IF(ISNUMBER(INDEX(Import.PLE,$K26,EH$16)),IF(INDEX(Import.PLE,$K26,EH$16)&lt;=mediçao,CH26,0),0),[1]PLE!$AA$28*CH26)</f>
        <v>0</v>
      </c>
      <c r="EI26" s="15">
        <f ca="1">IF($K26&lt;&gt;1,IF(ISNUMBER(INDEX(Import.PLE,$K26,EI$16)),IF(INDEX(Import.PLE,$K26,EI$16)&lt;=mediçao,CI26,0),0),[1]PLE!$AA$28*CI26)</f>
        <v>0</v>
      </c>
      <c r="EJ26" s="15">
        <f ca="1">IF($K26&lt;&gt;1,IF(ISNUMBER(INDEX(Import.PLE,$K26,EJ$16)),IF(INDEX(Import.PLE,$K26,EJ$16)&lt;=mediçao,CJ26,0),0),[1]PLE!$AA$28*CJ26)</f>
        <v>0</v>
      </c>
      <c r="EK26" s="15">
        <f ca="1">IF($K26&lt;&gt;1,IF(ISNUMBER(INDEX(Import.PLE,$K26,EK$16)),IF(INDEX(Import.PLE,$K26,EK$16)&lt;=mediçao,CK26,0),0),[1]PLE!$AA$28*CK26)</f>
        <v>0</v>
      </c>
      <c r="EL26" s="15">
        <f ca="1">IF($K26&lt;&gt;1,IF(ISNUMBER(INDEX(Import.PLE,$K26,EL$16)),IF(INDEX(Import.PLE,$K26,EL$16)&lt;=mediçao,CL26,0),0),[1]PLE!$AA$28*CL26)</f>
        <v>0</v>
      </c>
      <c r="EM26" s="15">
        <f ca="1">IF($K26&lt;&gt;1,IF(ISNUMBER(INDEX(Import.PLE,$K26,EM$16)),IF(INDEX(Import.PLE,$K26,EM$16)&lt;=mediçao,CM26,0),0),[1]PLE!$AA$28*CM26)</f>
        <v>0</v>
      </c>
      <c r="EN26" s="15">
        <f ca="1">IF($K26&lt;&gt;1,IF(ISNUMBER(INDEX(Import.PLE,$K26,EN$16)),IF(INDEX(Import.PLE,$K26,EN$16)&lt;=mediçao,CN26,0),0),[1]PLE!$AA$28*CN26)</f>
        <v>0</v>
      </c>
      <c r="EO26" s="15">
        <f ca="1">IF($K26&lt;&gt;1,IF(ISNUMBER(INDEX(Import.PLE,$K26,EO$16)),IF(INDEX(Import.PLE,$K26,EO$16)&lt;=mediçao,CO26,0),0),[1]PLE!$AA$28*CO26)</f>
        <v>0</v>
      </c>
      <c r="EP26" s="15">
        <f ca="1">IF($K26&lt;&gt;1,IF(ISNUMBER(INDEX(Import.PLE,$K26,EP$16)),IF(INDEX(Import.PLE,$K26,EP$16)&lt;=mediçao,CP26,0),0),[1]PLE!$AA$28*CP26)</f>
        <v>0</v>
      </c>
      <c r="EQ26" s="15">
        <f ca="1">IF($K26&lt;&gt;1,IF(ISNUMBER(INDEX(Import.PLE,$K26,EQ$16)),IF(INDEX(Import.PLE,$K26,EQ$16)&lt;=mediçao,CQ26,0),0),[1]PLE!$AA$28*CQ26)</f>
        <v>0</v>
      </c>
      <c r="ER26" s="15">
        <f ca="1">IF($K26&lt;&gt;1,IF(ISNUMBER(INDEX(Import.PLE,$K26,ER$16)),IF(INDEX(Import.PLE,$K26,ER$16)&lt;=mediçao,CR26,0),0),[1]PLE!$AA$28*CR26)</f>
        <v>0</v>
      </c>
      <c r="ES26" s="15">
        <f ca="1">IF($K26&lt;&gt;1,IF(ISNUMBER(INDEX(Import.PLE,$K26,ES$16)),IF(INDEX(Import.PLE,$K26,ES$16)&lt;=mediçao,CS26,0),0),[1]PLE!$AA$28*CS26)</f>
        <v>0</v>
      </c>
      <c r="ET26" s="15">
        <f ca="1">IF($K26&lt;&gt;1,IF(ISNUMBER(INDEX(Import.PLE,$K26,ET$16)),IF(INDEX(Import.PLE,$K26,ET$16)&lt;=mediçao,CT26,0),0),[1]PLE!$AA$28*CT26)</f>
        <v>0</v>
      </c>
      <c r="EU26" s="15">
        <f ca="1">IF($K26&lt;&gt;1,IF(ISNUMBER(INDEX(Import.PLE,$K26,EU$16)),IF(INDEX(Import.PLE,$K26,EU$16)&lt;=mediçao,CU26,0),0),[1]PLE!$AA$28*CU26)</f>
        <v>0</v>
      </c>
      <c r="EV26" s="15">
        <f ca="1">IF($K26&lt;&gt;1,IF(ISNUMBER(INDEX(Import.PLE,$K26,EV$16)),IF(INDEX(Import.PLE,$K26,EV$16)&lt;=mediçao,CV26,0),0),[1]PLE!$AA$28*CV26)</f>
        <v>0</v>
      </c>
      <c r="EW26" s="15">
        <f ca="1">IF($K26&lt;&gt;1,IF(ISNUMBER(INDEX(Import.PLE,$K26,EW$16)),IF(INDEX(Import.PLE,$K26,EW$16)&lt;=mediçao,CW26,0),0),[1]PLE!$AA$28*CW26)</f>
        <v>0</v>
      </c>
      <c r="EX26" s="15">
        <f ca="1">IF($K26&lt;&gt;1,IF(ISNUMBER(INDEX(Import.PLE,$K26,EX$16)),IF(INDEX(Import.PLE,$K26,EX$16)&lt;=mediçao,CX26,0),0),[1]PLE!$AA$28*CX26)</f>
        <v>0</v>
      </c>
      <c r="EY26" s="15">
        <f ca="1">IF($K26&lt;&gt;1,IF(ISNUMBER(INDEX(Import.PLE,$K26,EY$16)),IF(INDEX(Import.PLE,$K26,EY$16)&lt;=mediçao,CY26,0),0),[1]PLE!$AA$28*CY26)</f>
        <v>0</v>
      </c>
      <c r="EZ26" s="15">
        <f ca="1">IF($K26&lt;&gt;1,IF(ISNUMBER(INDEX(Import.PLE,$K26,EZ$16)),IF(INDEX(Import.PLE,$K26,EZ$16)&lt;=mediçao,CZ26,0),0),[1]PLE!$AA$28*CZ26)</f>
        <v>0</v>
      </c>
      <c r="FA26" s="15">
        <f ca="1">IF($K26&lt;&gt;1,IF(ISNUMBER(INDEX(Import.PLE,$K26,FA$16)),IF(INDEX(Import.PLE,$K26,FA$16)&lt;=mediçao,DA26,0),0),[1]PLE!$AA$28*DA26)</f>
        <v>0</v>
      </c>
      <c r="FB26" s="15">
        <f ca="1">IF($K26&lt;&gt;1,IF(ISNUMBER(INDEX(Import.PLE,$K26,FB$16)),IF(INDEX(Import.PLE,$K26,FB$16)&lt;=mediçao,DB26,0),0),[1]PLE!$AA$28*DB26)</f>
        <v>0</v>
      </c>
      <c r="FC26" s="15">
        <f ca="1">IF($K26&lt;&gt;1,IF(ISNUMBER(INDEX(Import.PLE,$K26,FC$16)),IF(INDEX(Import.PLE,$K26,FC$16)&lt;=mediçao,DC26,0),0),[1]PLE!$AA$28*DC26)</f>
        <v>0</v>
      </c>
      <c r="FD26" s="15">
        <f ca="1">IF($K26&lt;&gt;1,IF(ISNUMBER(INDEX(Import.PLE,$K26,FD$16)),IF(INDEX(Import.PLE,$K26,FD$16)&lt;=mediçao,DD26,0),0),[1]PLE!$AA$28*DD26)</f>
        <v>0</v>
      </c>
      <c r="FE26" s="15">
        <f ca="1">IF($K26&lt;&gt;1,IF(ISNUMBER(INDEX(Import.PLE,$K26,FE$16)),IF(INDEX(Import.PLE,$K26,FE$16)&lt;=mediçao,DE26,0),0),[1]PLE!$AA$28*DE26)</f>
        <v>0</v>
      </c>
      <c r="FF26" s="15">
        <f ca="1">IF($K26&lt;&gt;1,IF(ISNUMBER(INDEX(Import.PLE,$K26,FF$16)),IF(INDEX(Import.PLE,$K26,FF$16)&lt;=mediçao,DF26,0),0),[1]PLE!$AA$28*DF26)</f>
        <v>0</v>
      </c>
      <c r="FG26" s="15">
        <f ca="1">IF($K26&lt;&gt;1,IF(ISNUMBER(INDEX(Import.PLE,$K26,FG$16)),IF(INDEX(Import.PLE,$K26,FG$16)&lt;=mediçao,DG26,0),0),[1]PLE!$AA$28*DG26)</f>
        <v>0</v>
      </c>
      <c r="FH26" s="15">
        <f ca="1">IF($K26&lt;&gt;1,IF(ISNUMBER(INDEX(Import.PLE,$K26,FH$16)),IF(INDEX(Import.PLE,$K26,FH$16)&lt;=mediçao,DH26,0),0),[1]PLE!$AA$28*DH26)</f>
        <v>0</v>
      </c>
      <c r="FI26" s="15">
        <f ca="1">IF($K26&lt;&gt;1,IF(ISNUMBER(INDEX(Import.PLE,$K26,FI$16)),IF(INDEX(Import.PLE,$K26,FI$16)&lt;=mediçao,DI26,0),0),[1]PLE!$AA$28*DI26)</f>
        <v>0</v>
      </c>
      <c r="FJ26" s="15">
        <f ca="1">IF($K26&lt;&gt;1,IF(ISNUMBER(INDEX(Import.PLE,$K26,FJ$16)),IF(INDEX(Import.PLE,$K26,FJ$16)&lt;=mediçao,DJ26,0),0),[1]PLE!$AA$28*DJ26)</f>
        <v>0</v>
      </c>
    </row>
    <row r="27" spans="2:166" s="14" customFormat="1" ht="56.25" x14ac:dyDescent="0.25">
      <c r="B27" s="1">
        <f t="shared" ca="1" si="3"/>
        <v>10</v>
      </c>
      <c r="C27" s="2" t="str">
        <f t="shared" si="4"/>
        <v>Serviço</v>
      </c>
      <c r="D27" s="3" t="s">
        <v>44</v>
      </c>
      <c r="E27" s="4" t="s">
        <v>45</v>
      </c>
      <c r="F27" s="5" t="s">
        <v>36</v>
      </c>
      <c r="G27" s="6">
        <f t="shared" si="5"/>
        <v>39.549999999999997</v>
      </c>
      <c r="H27" s="7">
        <f t="shared" si="6"/>
        <v>80.140075853350197</v>
      </c>
      <c r="I27" s="8">
        <v>3169.54</v>
      </c>
      <c r="J27" s="9"/>
      <c r="K27" s="10">
        <f ca="1">[1]DADOS!A35</f>
        <v>2</v>
      </c>
      <c r="L27" s="11" t="str">
        <f ca="1">activatedados.form2</f>
        <v>2-Serviços Preliminares e Drenagem</v>
      </c>
      <c r="M27" s="12"/>
      <c r="N27" s="13"/>
      <c r="O27" s="13"/>
      <c r="P27" s="13"/>
      <c r="Q27" s="13">
        <v>39.549999999999997</v>
      </c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M27" s="15">
        <f t="shared" ca="1" si="7"/>
        <v>0</v>
      </c>
      <c r="BN27" s="15">
        <f t="shared" ca="1" si="8"/>
        <v>0</v>
      </c>
      <c r="BO27" s="15">
        <f t="shared" ca="1" si="9"/>
        <v>0</v>
      </c>
      <c r="BP27" s="15">
        <f t="shared" ca="1" si="10"/>
        <v>3169.54</v>
      </c>
      <c r="BQ27" s="15">
        <f t="shared" ca="1" si="11"/>
        <v>0</v>
      </c>
      <c r="BR27" s="15">
        <f t="shared" ca="1" si="12"/>
        <v>0</v>
      </c>
      <c r="BS27" s="15">
        <f t="shared" si="13"/>
        <v>0</v>
      </c>
      <c r="BT27" s="15">
        <f t="shared" si="14"/>
        <v>0</v>
      </c>
      <c r="BU27" s="15">
        <f t="shared" si="15"/>
        <v>0</v>
      </c>
      <c r="BV27" s="15">
        <f t="shared" si="16"/>
        <v>0</v>
      </c>
      <c r="BW27" s="15">
        <f t="shared" si="17"/>
        <v>0</v>
      </c>
      <c r="BX27" s="15">
        <f t="shared" si="18"/>
        <v>0</v>
      </c>
      <c r="BY27" s="15">
        <f t="shared" si="19"/>
        <v>0</v>
      </c>
      <c r="BZ27" s="15">
        <f t="shared" si="20"/>
        <v>0</v>
      </c>
      <c r="CA27" s="15">
        <f t="shared" si="21"/>
        <v>0</v>
      </c>
      <c r="CB27" s="15">
        <f t="shared" si="22"/>
        <v>0</v>
      </c>
      <c r="CC27" s="15">
        <f t="shared" si="23"/>
        <v>0</v>
      </c>
      <c r="CD27" s="15">
        <f t="shared" si="24"/>
        <v>0</v>
      </c>
      <c r="CE27" s="15">
        <f t="shared" si="25"/>
        <v>0</v>
      </c>
      <c r="CF27" s="15">
        <f t="shared" si="26"/>
        <v>0</v>
      </c>
      <c r="CG27" s="15">
        <f t="shared" si="27"/>
        <v>0</v>
      </c>
      <c r="CH27" s="15">
        <f t="shared" si="28"/>
        <v>0</v>
      </c>
      <c r="CI27" s="15">
        <f t="shared" si="29"/>
        <v>0</v>
      </c>
      <c r="CJ27" s="15">
        <f t="shared" si="30"/>
        <v>0</v>
      </c>
      <c r="CK27" s="15">
        <f t="shared" si="31"/>
        <v>0</v>
      </c>
      <c r="CL27" s="15">
        <f t="shared" si="32"/>
        <v>0</v>
      </c>
      <c r="CM27" s="15">
        <f t="shared" si="33"/>
        <v>0</v>
      </c>
      <c r="CN27" s="15">
        <f t="shared" si="34"/>
        <v>0</v>
      </c>
      <c r="CO27" s="15">
        <f t="shared" si="35"/>
        <v>0</v>
      </c>
      <c r="CP27" s="15">
        <f t="shared" si="36"/>
        <v>0</v>
      </c>
      <c r="CQ27" s="15">
        <f t="shared" si="37"/>
        <v>0</v>
      </c>
      <c r="CR27" s="15">
        <f t="shared" si="38"/>
        <v>0</v>
      </c>
      <c r="CS27" s="15">
        <f t="shared" si="39"/>
        <v>0</v>
      </c>
      <c r="CT27" s="15">
        <f t="shared" si="40"/>
        <v>0</v>
      </c>
      <c r="CU27" s="15">
        <f t="shared" si="41"/>
        <v>0</v>
      </c>
      <c r="CV27" s="15">
        <f t="shared" si="42"/>
        <v>0</v>
      </c>
      <c r="CW27" s="15">
        <f t="shared" si="43"/>
        <v>0</v>
      </c>
      <c r="CX27" s="15">
        <f t="shared" si="44"/>
        <v>0</v>
      </c>
      <c r="CY27" s="15">
        <f t="shared" si="45"/>
        <v>0</v>
      </c>
      <c r="CZ27" s="15">
        <f t="shared" si="46"/>
        <v>0</v>
      </c>
      <c r="DA27" s="15">
        <f t="shared" si="47"/>
        <v>0</v>
      </c>
      <c r="DB27" s="15">
        <f t="shared" si="48"/>
        <v>0</v>
      </c>
      <c r="DC27" s="15">
        <f t="shared" si="49"/>
        <v>0</v>
      </c>
      <c r="DD27" s="15">
        <f t="shared" si="50"/>
        <v>0</v>
      </c>
      <c r="DE27" s="15">
        <f t="shared" si="51"/>
        <v>0</v>
      </c>
      <c r="DF27" s="15">
        <f t="shared" si="52"/>
        <v>0</v>
      </c>
      <c r="DG27" s="15">
        <f t="shared" si="53"/>
        <v>0</v>
      </c>
      <c r="DH27" s="15">
        <f t="shared" si="54"/>
        <v>0</v>
      </c>
      <c r="DI27" s="15">
        <f t="shared" si="55"/>
        <v>0</v>
      </c>
      <c r="DJ27" s="15">
        <f t="shared" si="56"/>
        <v>0</v>
      </c>
      <c r="DK27" s="16" t="str">
        <f t="shared" si="57"/>
        <v>02</v>
      </c>
      <c r="DL27" s="16">
        <f t="shared" ca="1" si="58"/>
        <v>0</v>
      </c>
      <c r="DM27" s="15">
        <f ca="1">IF($K27&lt;&gt;1,IF(ISNUMBER(INDEX(Import.PLE,$K27,DM$16)),IF(INDEX(Import.PLE,$K27,DM$16)&lt;=mediçao,BM27,0),0),[1]PLE!$AA$28*BM27)</f>
        <v>0</v>
      </c>
      <c r="DN27" s="15">
        <f ca="1">IF($K27&lt;&gt;1,IF(ISNUMBER(INDEX(Import.PLE,$K27,DN$16)),IF(INDEX(Import.PLE,$K27,DN$16)&lt;=mediçao,BN27,0),0),[1]PLE!$AA$28*BN27)</f>
        <v>0</v>
      </c>
      <c r="DO27" s="15">
        <f ca="1">IF($K27&lt;&gt;1,IF(ISNUMBER(INDEX(Import.PLE,$K27,DO$16)),IF(INDEX(Import.PLE,$K27,DO$16)&lt;=mediçao,BO27,0),0),[1]PLE!$AA$28*BO27)</f>
        <v>0</v>
      </c>
      <c r="DP27" s="15">
        <f ca="1">IF($K27&lt;&gt;1,IF(ISNUMBER(INDEX(Import.PLE,$K27,DP$16)),IF(INDEX(Import.PLE,$K27,DP$16)&lt;=mediçao,BP27,0),0),[1]PLE!$AA$28*BP27)</f>
        <v>0</v>
      </c>
      <c r="DQ27" s="15">
        <f ca="1">IF($K27&lt;&gt;1,IF(ISNUMBER(INDEX(Import.PLE,$K27,DQ$16)),IF(INDEX(Import.PLE,$K27,DQ$16)&lt;=mediçao,BQ27,0),0),[1]PLE!$AA$28*BQ27)</f>
        <v>0</v>
      </c>
      <c r="DR27" s="15">
        <f ca="1">IF($K27&lt;&gt;1,IF(ISNUMBER(INDEX(Import.PLE,$K27,DR$16)),IF(INDEX(Import.PLE,$K27,DR$16)&lt;=mediçao,BR27,0),0),[1]PLE!$AA$28*BR27)</f>
        <v>0</v>
      </c>
      <c r="DS27" s="15">
        <f ca="1">IF($K27&lt;&gt;1,IF(ISNUMBER(INDEX(Import.PLE,$K27,DS$16)),IF(INDEX(Import.PLE,$K27,DS$16)&lt;=mediçao,BS27,0),0),[1]PLE!$AA$28*BS27)</f>
        <v>0</v>
      </c>
      <c r="DT27" s="15">
        <f ca="1">IF($K27&lt;&gt;1,IF(ISNUMBER(INDEX(Import.PLE,$K27,DT$16)),IF(INDEX(Import.PLE,$K27,DT$16)&lt;=mediçao,BT27,0),0),[1]PLE!$AA$28*BT27)</f>
        <v>0</v>
      </c>
      <c r="DU27" s="15">
        <f ca="1">IF($K27&lt;&gt;1,IF(ISNUMBER(INDEX(Import.PLE,$K27,DU$16)),IF(INDEX(Import.PLE,$K27,DU$16)&lt;=mediçao,BU27,0),0),[1]PLE!$AA$28*BU27)</f>
        <v>0</v>
      </c>
      <c r="DV27" s="15">
        <f ca="1">IF($K27&lt;&gt;1,IF(ISNUMBER(INDEX(Import.PLE,$K27,DV$16)),IF(INDEX(Import.PLE,$K27,DV$16)&lt;=mediçao,BV27,0),0),[1]PLE!$AA$28*BV27)</f>
        <v>0</v>
      </c>
      <c r="DW27" s="15">
        <f ca="1">IF($K27&lt;&gt;1,IF(ISNUMBER(INDEX(Import.PLE,$K27,DW$16)),IF(INDEX(Import.PLE,$K27,DW$16)&lt;=mediçao,BW27,0),0),[1]PLE!$AA$28*BW27)</f>
        <v>0</v>
      </c>
      <c r="DX27" s="15">
        <f ca="1">IF($K27&lt;&gt;1,IF(ISNUMBER(INDEX(Import.PLE,$K27,DX$16)),IF(INDEX(Import.PLE,$K27,DX$16)&lt;=mediçao,BX27,0),0),[1]PLE!$AA$28*BX27)</f>
        <v>0</v>
      </c>
      <c r="DY27" s="15">
        <f ca="1">IF($K27&lt;&gt;1,IF(ISNUMBER(INDEX(Import.PLE,$K27,DY$16)),IF(INDEX(Import.PLE,$K27,DY$16)&lt;=mediçao,BY27,0),0),[1]PLE!$AA$28*BY27)</f>
        <v>0</v>
      </c>
      <c r="DZ27" s="15">
        <f ca="1">IF($K27&lt;&gt;1,IF(ISNUMBER(INDEX(Import.PLE,$K27,DZ$16)),IF(INDEX(Import.PLE,$K27,DZ$16)&lt;=mediçao,BZ27,0),0),[1]PLE!$AA$28*BZ27)</f>
        <v>0</v>
      </c>
      <c r="EA27" s="15">
        <f ca="1">IF($K27&lt;&gt;1,IF(ISNUMBER(INDEX(Import.PLE,$K27,EA$16)),IF(INDEX(Import.PLE,$K27,EA$16)&lt;=mediçao,CA27,0),0),[1]PLE!$AA$28*CA27)</f>
        <v>0</v>
      </c>
      <c r="EB27" s="15">
        <f ca="1">IF($K27&lt;&gt;1,IF(ISNUMBER(INDEX(Import.PLE,$K27,EB$16)),IF(INDEX(Import.PLE,$K27,EB$16)&lt;=mediçao,CB27,0),0),[1]PLE!$AA$28*CB27)</f>
        <v>0</v>
      </c>
      <c r="EC27" s="15">
        <f ca="1">IF($K27&lt;&gt;1,IF(ISNUMBER(INDEX(Import.PLE,$K27,EC$16)),IF(INDEX(Import.PLE,$K27,EC$16)&lt;=mediçao,CC27,0),0),[1]PLE!$AA$28*CC27)</f>
        <v>0</v>
      </c>
      <c r="ED27" s="15">
        <f ca="1">IF($K27&lt;&gt;1,IF(ISNUMBER(INDEX(Import.PLE,$K27,ED$16)),IF(INDEX(Import.PLE,$K27,ED$16)&lt;=mediçao,CD27,0),0),[1]PLE!$AA$28*CD27)</f>
        <v>0</v>
      </c>
      <c r="EE27" s="15">
        <f ca="1">IF($K27&lt;&gt;1,IF(ISNUMBER(INDEX(Import.PLE,$K27,EE$16)),IF(INDEX(Import.PLE,$K27,EE$16)&lt;=mediçao,CE27,0),0),[1]PLE!$AA$28*CE27)</f>
        <v>0</v>
      </c>
      <c r="EF27" s="15">
        <f ca="1">IF($K27&lt;&gt;1,IF(ISNUMBER(INDEX(Import.PLE,$K27,EF$16)),IF(INDEX(Import.PLE,$K27,EF$16)&lt;=mediçao,CF27,0),0),[1]PLE!$AA$28*CF27)</f>
        <v>0</v>
      </c>
      <c r="EG27" s="15">
        <f ca="1">IF($K27&lt;&gt;1,IF(ISNUMBER(INDEX(Import.PLE,$K27,EG$16)),IF(INDEX(Import.PLE,$K27,EG$16)&lt;=mediçao,CG27,0),0),[1]PLE!$AA$28*CG27)</f>
        <v>0</v>
      </c>
      <c r="EH27" s="15">
        <f ca="1">IF($K27&lt;&gt;1,IF(ISNUMBER(INDEX(Import.PLE,$K27,EH$16)),IF(INDEX(Import.PLE,$K27,EH$16)&lt;=mediçao,CH27,0),0),[1]PLE!$AA$28*CH27)</f>
        <v>0</v>
      </c>
      <c r="EI27" s="15">
        <f ca="1">IF($K27&lt;&gt;1,IF(ISNUMBER(INDEX(Import.PLE,$K27,EI$16)),IF(INDEX(Import.PLE,$K27,EI$16)&lt;=mediçao,CI27,0),0),[1]PLE!$AA$28*CI27)</f>
        <v>0</v>
      </c>
      <c r="EJ27" s="15">
        <f ca="1">IF($K27&lt;&gt;1,IF(ISNUMBER(INDEX(Import.PLE,$K27,EJ$16)),IF(INDEX(Import.PLE,$K27,EJ$16)&lt;=mediçao,CJ27,0),0),[1]PLE!$AA$28*CJ27)</f>
        <v>0</v>
      </c>
      <c r="EK27" s="15">
        <f ca="1">IF($K27&lt;&gt;1,IF(ISNUMBER(INDEX(Import.PLE,$K27,EK$16)),IF(INDEX(Import.PLE,$K27,EK$16)&lt;=mediçao,CK27,0),0),[1]PLE!$AA$28*CK27)</f>
        <v>0</v>
      </c>
      <c r="EL27" s="15">
        <f ca="1">IF($K27&lt;&gt;1,IF(ISNUMBER(INDEX(Import.PLE,$K27,EL$16)),IF(INDEX(Import.PLE,$K27,EL$16)&lt;=mediçao,CL27,0),0),[1]PLE!$AA$28*CL27)</f>
        <v>0</v>
      </c>
      <c r="EM27" s="15">
        <f ca="1">IF($K27&lt;&gt;1,IF(ISNUMBER(INDEX(Import.PLE,$K27,EM$16)),IF(INDEX(Import.PLE,$K27,EM$16)&lt;=mediçao,CM27,0),0),[1]PLE!$AA$28*CM27)</f>
        <v>0</v>
      </c>
      <c r="EN27" s="15">
        <f ca="1">IF($K27&lt;&gt;1,IF(ISNUMBER(INDEX(Import.PLE,$K27,EN$16)),IF(INDEX(Import.PLE,$K27,EN$16)&lt;=mediçao,CN27,0),0),[1]PLE!$AA$28*CN27)</f>
        <v>0</v>
      </c>
      <c r="EO27" s="15">
        <f ca="1">IF($K27&lt;&gt;1,IF(ISNUMBER(INDEX(Import.PLE,$K27,EO$16)),IF(INDEX(Import.PLE,$K27,EO$16)&lt;=mediçao,CO27,0),0),[1]PLE!$AA$28*CO27)</f>
        <v>0</v>
      </c>
      <c r="EP27" s="15">
        <f ca="1">IF($K27&lt;&gt;1,IF(ISNUMBER(INDEX(Import.PLE,$K27,EP$16)),IF(INDEX(Import.PLE,$K27,EP$16)&lt;=mediçao,CP27,0),0),[1]PLE!$AA$28*CP27)</f>
        <v>0</v>
      </c>
      <c r="EQ27" s="15">
        <f ca="1">IF($K27&lt;&gt;1,IF(ISNUMBER(INDEX(Import.PLE,$K27,EQ$16)),IF(INDEX(Import.PLE,$K27,EQ$16)&lt;=mediçao,CQ27,0),0),[1]PLE!$AA$28*CQ27)</f>
        <v>0</v>
      </c>
      <c r="ER27" s="15">
        <f ca="1">IF($K27&lt;&gt;1,IF(ISNUMBER(INDEX(Import.PLE,$K27,ER$16)),IF(INDEX(Import.PLE,$K27,ER$16)&lt;=mediçao,CR27,0),0),[1]PLE!$AA$28*CR27)</f>
        <v>0</v>
      </c>
      <c r="ES27" s="15">
        <f ca="1">IF($K27&lt;&gt;1,IF(ISNUMBER(INDEX(Import.PLE,$K27,ES$16)),IF(INDEX(Import.PLE,$K27,ES$16)&lt;=mediçao,CS27,0),0),[1]PLE!$AA$28*CS27)</f>
        <v>0</v>
      </c>
      <c r="ET27" s="15">
        <f ca="1">IF($K27&lt;&gt;1,IF(ISNUMBER(INDEX(Import.PLE,$K27,ET$16)),IF(INDEX(Import.PLE,$K27,ET$16)&lt;=mediçao,CT27,0),0),[1]PLE!$AA$28*CT27)</f>
        <v>0</v>
      </c>
      <c r="EU27" s="15">
        <f ca="1">IF($K27&lt;&gt;1,IF(ISNUMBER(INDEX(Import.PLE,$K27,EU$16)),IF(INDEX(Import.PLE,$K27,EU$16)&lt;=mediçao,CU27,0),0),[1]PLE!$AA$28*CU27)</f>
        <v>0</v>
      </c>
      <c r="EV27" s="15">
        <f ca="1">IF($K27&lt;&gt;1,IF(ISNUMBER(INDEX(Import.PLE,$K27,EV$16)),IF(INDEX(Import.PLE,$K27,EV$16)&lt;=mediçao,CV27,0),0),[1]PLE!$AA$28*CV27)</f>
        <v>0</v>
      </c>
      <c r="EW27" s="15">
        <f ca="1">IF($K27&lt;&gt;1,IF(ISNUMBER(INDEX(Import.PLE,$K27,EW$16)),IF(INDEX(Import.PLE,$K27,EW$16)&lt;=mediçao,CW27,0),0),[1]PLE!$AA$28*CW27)</f>
        <v>0</v>
      </c>
      <c r="EX27" s="15">
        <f ca="1">IF($K27&lt;&gt;1,IF(ISNUMBER(INDEX(Import.PLE,$K27,EX$16)),IF(INDEX(Import.PLE,$K27,EX$16)&lt;=mediçao,CX27,0),0),[1]PLE!$AA$28*CX27)</f>
        <v>0</v>
      </c>
      <c r="EY27" s="15">
        <f ca="1">IF($K27&lt;&gt;1,IF(ISNUMBER(INDEX(Import.PLE,$K27,EY$16)),IF(INDEX(Import.PLE,$K27,EY$16)&lt;=mediçao,CY27,0),0),[1]PLE!$AA$28*CY27)</f>
        <v>0</v>
      </c>
      <c r="EZ27" s="15">
        <f ca="1">IF($K27&lt;&gt;1,IF(ISNUMBER(INDEX(Import.PLE,$K27,EZ$16)),IF(INDEX(Import.PLE,$K27,EZ$16)&lt;=mediçao,CZ27,0),0),[1]PLE!$AA$28*CZ27)</f>
        <v>0</v>
      </c>
      <c r="FA27" s="15">
        <f ca="1">IF($K27&lt;&gt;1,IF(ISNUMBER(INDEX(Import.PLE,$K27,FA$16)),IF(INDEX(Import.PLE,$K27,FA$16)&lt;=mediçao,DA27,0),0),[1]PLE!$AA$28*DA27)</f>
        <v>0</v>
      </c>
      <c r="FB27" s="15">
        <f ca="1">IF($K27&lt;&gt;1,IF(ISNUMBER(INDEX(Import.PLE,$K27,FB$16)),IF(INDEX(Import.PLE,$K27,FB$16)&lt;=mediçao,DB27,0),0),[1]PLE!$AA$28*DB27)</f>
        <v>0</v>
      </c>
      <c r="FC27" s="15">
        <f ca="1">IF($K27&lt;&gt;1,IF(ISNUMBER(INDEX(Import.PLE,$K27,FC$16)),IF(INDEX(Import.PLE,$K27,FC$16)&lt;=mediçao,DC27,0),0),[1]PLE!$AA$28*DC27)</f>
        <v>0</v>
      </c>
      <c r="FD27" s="15">
        <f ca="1">IF($K27&lt;&gt;1,IF(ISNUMBER(INDEX(Import.PLE,$K27,FD$16)),IF(INDEX(Import.PLE,$K27,FD$16)&lt;=mediçao,DD27,0),0),[1]PLE!$AA$28*DD27)</f>
        <v>0</v>
      </c>
      <c r="FE27" s="15">
        <f ca="1">IF($K27&lt;&gt;1,IF(ISNUMBER(INDEX(Import.PLE,$K27,FE$16)),IF(INDEX(Import.PLE,$K27,FE$16)&lt;=mediçao,DE27,0),0),[1]PLE!$AA$28*DE27)</f>
        <v>0</v>
      </c>
      <c r="FF27" s="15">
        <f ca="1">IF($K27&lt;&gt;1,IF(ISNUMBER(INDEX(Import.PLE,$K27,FF$16)),IF(INDEX(Import.PLE,$K27,FF$16)&lt;=mediçao,DF27,0),0),[1]PLE!$AA$28*DF27)</f>
        <v>0</v>
      </c>
      <c r="FG27" s="15">
        <f ca="1">IF($K27&lt;&gt;1,IF(ISNUMBER(INDEX(Import.PLE,$K27,FG$16)),IF(INDEX(Import.PLE,$K27,FG$16)&lt;=mediçao,DG27,0),0),[1]PLE!$AA$28*DG27)</f>
        <v>0</v>
      </c>
      <c r="FH27" s="15">
        <f ca="1">IF($K27&lt;&gt;1,IF(ISNUMBER(INDEX(Import.PLE,$K27,FH$16)),IF(INDEX(Import.PLE,$K27,FH$16)&lt;=mediçao,DH27,0),0),[1]PLE!$AA$28*DH27)</f>
        <v>0</v>
      </c>
      <c r="FI27" s="15">
        <f ca="1">IF($K27&lt;&gt;1,IF(ISNUMBER(INDEX(Import.PLE,$K27,FI$16)),IF(INDEX(Import.PLE,$K27,FI$16)&lt;=mediçao,DI27,0),0),[1]PLE!$AA$28*DI27)</f>
        <v>0</v>
      </c>
      <c r="FJ27" s="15">
        <f ca="1">IF($K27&lt;&gt;1,IF(ISNUMBER(INDEX(Import.PLE,$K27,FJ$16)),IF(INDEX(Import.PLE,$K27,FJ$16)&lt;=mediçao,DJ27,0),0),[1]PLE!$AA$28*DJ27)</f>
        <v>0</v>
      </c>
    </row>
    <row r="28" spans="2:166" s="14" customFormat="1" ht="56.25" x14ac:dyDescent="0.25">
      <c r="B28" s="1">
        <f t="shared" ca="1" si="3"/>
        <v>11</v>
      </c>
      <c r="C28" s="2" t="str">
        <f t="shared" si="4"/>
        <v>Serviço</v>
      </c>
      <c r="D28" s="3" t="s">
        <v>46</v>
      </c>
      <c r="E28" s="4" t="s">
        <v>47</v>
      </c>
      <c r="F28" s="5" t="s">
        <v>36</v>
      </c>
      <c r="G28" s="6">
        <f t="shared" si="5"/>
        <v>41.41</v>
      </c>
      <c r="H28" s="7">
        <f t="shared" si="6"/>
        <v>112.70007244626902</v>
      </c>
      <c r="I28" s="8">
        <v>4666.91</v>
      </c>
      <c r="J28" s="9"/>
      <c r="K28" s="10">
        <f ca="1">[1]DADOS!A35</f>
        <v>2</v>
      </c>
      <c r="L28" s="11" t="str">
        <f ca="1">activatedados.form2</f>
        <v>2-Serviços Preliminares e Drenagem</v>
      </c>
      <c r="M28" s="12"/>
      <c r="N28" s="13"/>
      <c r="O28" s="13"/>
      <c r="P28" s="13"/>
      <c r="Q28" s="13">
        <v>41.41</v>
      </c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M28" s="15">
        <f t="shared" ca="1" si="7"/>
        <v>0</v>
      </c>
      <c r="BN28" s="15">
        <f t="shared" ca="1" si="8"/>
        <v>0</v>
      </c>
      <c r="BO28" s="15">
        <f t="shared" ca="1" si="9"/>
        <v>0</v>
      </c>
      <c r="BP28" s="15">
        <f t="shared" ca="1" si="10"/>
        <v>4666.91</v>
      </c>
      <c r="BQ28" s="15">
        <f t="shared" ca="1" si="11"/>
        <v>0</v>
      </c>
      <c r="BR28" s="15">
        <f t="shared" ca="1" si="12"/>
        <v>0</v>
      </c>
      <c r="BS28" s="15">
        <f t="shared" si="13"/>
        <v>0</v>
      </c>
      <c r="BT28" s="15">
        <f t="shared" si="14"/>
        <v>0</v>
      </c>
      <c r="BU28" s="15">
        <f t="shared" si="15"/>
        <v>0</v>
      </c>
      <c r="BV28" s="15">
        <f t="shared" si="16"/>
        <v>0</v>
      </c>
      <c r="BW28" s="15">
        <f t="shared" si="17"/>
        <v>0</v>
      </c>
      <c r="BX28" s="15">
        <f t="shared" si="18"/>
        <v>0</v>
      </c>
      <c r="BY28" s="15">
        <f t="shared" si="19"/>
        <v>0</v>
      </c>
      <c r="BZ28" s="15">
        <f t="shared" si="20"/>
        <v>0</v>
      </c>
      <c r="CA28" s="15">
        <f t="shared" si="21"/>
        <v>0</v>
      </c>
      <c r="CB28" s="15">
        <f t="shared" si="22"/>
        <v>0</v>
      </c>
      <c r="CC28" s="15">
        <f t="shared" si="23"/>
        <v>0</v>
      </c>
      <c r="CD28" s="15">
        <f t="shared" si="24"/>
        <v>0</v>
      </c>
      <c r="CE28" s="15">
        <f t="shared" si="25"/>
        <v>0</v>
      </c>
      <c r="CF28" s="15">
        <f t="shared" si="26"/>
        <v>0</v>
      </c>
      <c r="CG28" s="15">
        <f t="shared" si="27"/>
        <v>0</v>
      </c>
      <c r="CH28" s="15">
        <f t="shared" si="28"/>
        <v>0</v>
      </c>
      <c r="CI28" s="15">
        <f t="shared" si="29"/>
        <v>0</v>
      </c>
      <c r="CJ28" s="15">
        <f t="shared" si="30"/>
        <v>0</v>
      </c>
      <c r="CK28" s="15">
        <f t="shared" si="31"/>
        <v>0</v>
      </c>
      <c r="CL28" s="15">
        <f t="shared" si="32"/>
        <v>0</v>
      </c>
      <c r="CM28" s="15">
        <f t="shared" si="33"/>
        <v>0</v>
      </c>
      <c r="CN28" s="15">
        <f t="shared" si="34"/>
        <v>0</v>
      </c>
      <c r="CO28" s="15">
        <f t="shared" si="35"/>
        <v>0</v>
      </c>
      <c r="CP28" s="15">
        <f t="shared" si="36"/>
        <v>0</v>
      </c>
      <c r="CQ28" s="15">
        <f t="shared" si="37"/>
        <v>0</v>
      </c>
      <c r="CR28" s="15">
        <f t="shared" si="38"/>
        <v>0</v>
      </c>
      <c r="CS28" s="15">
        <f t="shared" si="39"/>
        <v>0</v>
      </c>
      <c r="CT28" s="15">
        <f t="shared" si="40"/>
        <v>0</v>
      </c>
      <c r="CU28" s="15">
        <f t="shared" si="41"/>
        <v>0</v>
      </c>
      <c r="CV28" s="15">
        <f t="shared" si="42"/>
        <v>0</v>
      </c>
      <c r="CW28" s="15">
        <f t="shared" si="43"/>
        <v>0</v>
      </c>
      <c r="CX28" s="15">
        <f t="shared" si="44"/>
        <v>0</v>
      </c>
      <c r="CY28" s="15">
        <f t="shared" si="45"/>
        <v>0</v>
      </c>
      <c r="CZ28" s="15">
        <f t="shared" si="46"/>
        <v>0</v>
      </c>
      <c r="DA28" s="15">
        <f t="shared" si="47"/>
        <v>0</v>
      </c>
      <c r="DB28" s="15">
        <f t="shared" si="48"/>
        <v>0</v>
      </c>
      <c r="DC28" s="15">
        <f t="shared" si="49"/>
        <v>0</v>
      </c>
      <c r="DD28" s="15">
        <f t="shared" si="50"/>
        <v>0</v>
      </c>
      <c r="DE28" s="15">
        <f t="shared" si="51"/>
        <v>0</v>
      </c>
      <c r="DF28" s="15">
        <f t="shared" si="52"/>
        <v>0</v>
      </c>
      <c r="DG28" s="15">
        <f t="shared" si="53"/>
        <v>0</v>
      </c>
      <c r="DH28" s="15">
        <f t="shared" si="54"/>
        <v>0</v>
      </c>
      <c r="DI28" s="15">
        <f t="shared" si="55"/>
        <v>0</v>
      </c>
      <c r="DJ28" s="15">
        <f t="shared" si="56"/>
        <v>0</v>
      </c>
      <c r="DK28" s="16" t="str">
        <f t="shared" si="57"/>
        <v>02</v>
      </c>
      <c r="DL28" s="16">
        <f t="shared" ca="1" si="58"/>
        <v>0</v>
      </c>
      <c r="DM28" s="15">
        <f ca="1">IF($K28&lt;&gt;1,IF(ISNUMBER(INDEX(Import.PLE,$K28,DM$16)),IF(INDEX(Import.PLE,$K28,DM$16)&lt;=mediçao,BM28,0),0),[1]PLE!$AA$28*BM28)</f>
        <v>0</v>
      </c>
      <c r="DN28" s="15">
        <f ca="1">IF($K28&lt;&gt;1,IF(ISNUMBER(INDEX(Import.PLE,$K28,DN$16)),IF(INDEX(Import.PLE,$K28,DN$16)&lt;=mediçao,BN28,0),0),[1]PLE!$AA$28*BN28)</f>
        <v>0</v>
      </c>
      <c r="DO28" s="15">
        <f ca="1">IF($K28&lt;&gt;1,IF(ISNUMBER(INDEX(Import.PLE,$K28,DO$16)),IF(INDEX(Import.PLE,$K28,DO$16)&lt;=mediçao,BO28,0),0),[1]PLE!$AA$28*BO28)</f>
        <v>0</v>
      </c>
      <c r="DP28" s="15">
        <f ca="1">IF($K28&lt;&gt;1,IF(ISNUMBER(INDEX(Import.PLE,$K28,DP$16)),IF(INDEX(Import.PLE,$K28,DP$16)&lt;=mediçao,BP28,0),0),[1]PLE!$AA$28*BP28)</f>
        <v>0</v>
      </c>
      <c r="DQ28" s="15">
        <f ca="1">IF($K28&lt;&gt;1,IF(ISNUMBER(INDEX(Import.PLE,$K28,DQ$16)),IF(INDEX(Import.PLE,$K28,DQ$16)&lt;=mediçao,BQ28,0),0),[1]PLE!$AA$28*BQ28)</f>
        <v>0</v>
      </c>
      <c r="DR28" s="15">
        <f ca="1">IF($K28&lt;&gt;1,IF(ISNUMBER(INDEX(Import.PLE,$K28,DR$16)),IF(INDEX(Import.PLE,$K28,DR$16)&lt;=mediçao,BR28,0),0),[1]PLE!$AA$28*BR28)</f>
        <v>0</v>
      </c>
      <c r="DS28" s="15">
        <f ca="1">IF($K28&lt;&gt;1,IF(ISNUMBER(INDEX(Import.PLE,$K28,DS$16)),IF(INDEX(Import.PLE,$K28,DS$16)&lt;=mediçao,BS28,0),0),[1]PLE!$AA$28*BS28)</f>
        <v>0</v>
      </c>
      <c r="DT28" s="15">
        <f ca="1">IF($K28&lt;&gt;1,IF(ISNUMBER(INDEX(Import.PLE,$K28,DT$16)),IF(INDEX(Import.PLE,$K28,DT$16)&lt;=mediçao,BT28,0),0),[1]PLE!$AA$28*BT28)</f>
        <v>0</v>
      </c>
      <c r="DU28" s="15">
        <f ca="1">IF($K28&lt;&gt;1,IF(ISNUMBER(INDEX(Import.PLE,$K28,DU$16)),IF(INDEX(Import.PLE,$K28,DU$16)&lt;=mediçao,BU28,0),0),[1]PLE!$AA$28*BU28)</f>
        <v>0</v>
      </c>
      <c r="DV28" s="15">
        <f ca="1">IF($K28&lt;&gt;1,IF(ISNUMBER(INDEX(Import.PLE,$K28,DV$16)),IF(INDEX(Import.PLE,$K28,DV$16)&lt;=mediçao,BV28,0),0),[1]PLE!$AA$28*BV28)</f>
        <v>0</v>
      </c>
      <c r="DW28" s="15">
        <f ca="1">IF($K28&lt;&gt;1,IF(ISNUMBER(INDEX(Import.PLE,$K28,DW$16)),IF(INDEX(Import.PLE,$K28,DW$16)&lt;=mediçao,BW28,0),0),[1]PLE!$AA$28*BW28)</f>
        <v>0</v>
      </c>
      <c r="DX28" s="15">
        <f ca="1">IF($K28&lt;&gt;1,IF(ISNUMBER(INDEX(Import.PLE,$K28,DX$16)),IF(INDEX(Import.PLE,$K28,DX$16)&lt;=mediçao,BX28,0),0),[1]PLE!$AA$28*BX28)</f>
        <v>0</v>
      </c>
      <c r="DY28" s="15">
        <f ca="1">IF($K28&lt;&gt;1,IF(ISNUMBER(INDEX(Import.PLE,$K28,DY$16)),IF(INDEX(Import.PLE,$K28,DY$16)&lt;=mediçao,BY28,0),0),[1]PLE!$AA$28*BY28)</f>
        <v>0</v>
      </c>
      <c r="DZ28" s="15">
        <f ca="1">IF($K28&lt;&gt;1,IF(ISNUMBER(INDEX(Import.PLE,$K28,DZ$16)),IF(INDEX(Import.PLE,$K28,DZ$16)&lt;=mediçao,BZ28,0),0),[1]PLE!$AA$28*BZ28)</f>
        <v>0</v>
      </c>
      <c r="EA28" s="15">
        <f ca="1">IF($K28&lt;&gt;1,IF(ISNUMBER(INDEX(Import.PLE,$K28,EA$16)),IF(INDEX(Import.PLE,$K28,EA$16)&lt;=mediçao,CA28,0),0),[1]PLE!$AA$28*CA28)</f>
        <v>0</v>
      </c>
      <c r="EB28" s="15">
        <f ca="1">IF($K28&lt;&gt;1,IF(ISNUMBER(INDEX(Import.PLE,$K28,EB$16)),IF(INDEX(Import.PLE,$K28,EB$16)&lt;=mediçao,CB28,0),0),[1]PLE!$AA$28*CB28)</f>
        <v>0</v>
      </c>
      <c r="EC28" s="15">
        <f ca="1">IF($K28&lt;&gt;1,IF(ISNUMBER(INDEX(Import.PLE,$K28,EC$16)),IF(INDEX(Import.PLE,$K28,EC$16)&lt;=mediçao,CC28,0),0),[1]PLE!$AA$28*CC28)</f>
        <v>0</v>
      </c>
      <c r="ED28" s="15">
        <f ca="1">IF($K28&lt;&gt;1,IF(ISNUMBER(INDEX(Import.PLE,$K28,ED$16)),IF(INDEX(Import.PLE,$K28,ED$16)&lt;=mediçao,CD28,0),0),[1]PLE!$AA$28*CD28)</f>
        <v>0</v>
      </c>
      <c r="EE28" s="15">
        <f ca="1">IF($K28&lt;&gt;1,IF(ISNUMBER(INDEX(Import.PLE,$K28,EE$16)),IF(INDEX(Import.PLE,$K28,EE$16)&lt;=mediçao,CE28,0),0),[1]PLE!$AA$28*CE28)</f>
        <v>0</v>
      </c>
      <c r="EF28" s="15">
        <f ca="1">IF($K28&lt;&gt;1,IF(ISNUMBER(INDEX(Import.PLE,$K28,EF$16)),IF(INDEX(Import.PLE,$K28,EF$16)&lt;=mediçao,CF28,0),0),[1]PLE!$AA$28*CF28)</f>
        <v>0</v>
      </c>
      <c r="EG28" s="15">
        <f ca="1">IF($K28&lt;&gt;1,IF(ISNUMBER(INDEX(Import.PLE,$K28,EG$16)),IF(INDEX(Import.PLE,$K28,EG$16)&lt;=mediçao,CG28,0),0),[1]PLE!$AA$28*CG28)</f>
        <v>0</v>
      </c>
      <c r="EH28" s="15">
        <f ca="1">IF($K28&lt;&gt;1,IF(ISNUMBER(INDEX(Import.PLE,$K28,EH$16)),IF(INDEX(Import.PLE,$K28,EH$16)&lt;=mediçao,CH28,0),0),[1]PLE!$AA$28*CH28)</f>
        <v>0</v>
      </c>
      <c r="EI28" s="15">
        <f ca="1">IF($K28&lt;&gt;1,IF(ISNUMBER(INDEX(Import.PLE,$K28,EI$16)),IF(INDEX(Import.PLE,$K28,EI$16)&lt;=mediçao,CI28,0),0),[1]PLE!$AA$28*CI28)</f>
        <v>0</v>
      </c>
      <c r="EJ28" s="15">
        <f ca="1">IF($K28&lt;&gt;1,IF(ISNUMBER(INDEX(Import.PLE,$K28,EJ$16)),IF(INDEX(Import.PLE,$K28,EJ$16)&lt;=mediçao,CJ28,0),0),[1]PLE!$AA$28*CJ28)</f>
        <v>0</v>
      </c>
      <c r="EK28" s="15">
        <f ca="1">IF($K28&lt;&gt;1,IF(ISNUMBER(INDEX(Import.PLE,$K28,EK$16)),IF(INDEX(Import.PLE,$K28,EK$16)&lt;=mediçao,CK28,0),0),[1]PLE!$AA$28*CK28)</f>
        <v>0</v>
      </c>
      <c r="EL28" s="15">
        <f ca="1">IF($K28&lt;&gt;1,IF(ISNUMBER(INDEX(Import.PLE,$K28,EL$16)),IF(INDEX(Import.PLE,$K28,EL$16)&lt;=mediçao,CL28,0),0),[1]PLE!$AA$28*CL28)</f>
        <v>0</v>
      </c>
      <c r="EM28" s="15">
        <f ca="1">IF($K28&lt;&gt;1,IF(ISNUMBER(INDEX(Import.PLE,$K28,EM$16)),IF(INDEX(Import.PLE,$K28,EM$16)&lt;=mediçao,CM28,0),0),[1]PLE!$AA$28*CM28)</f>
        <v>0</v>
      </c>
      <c r="EN28" s="15">
        <f ca="1">IF($K28&lt;&gt;1,IF(ISNUMBER(INDEX(Import.PLE,$K28,EN$16)),IF(INDEX(Import.PLE,$K28,EN$16)&lt;=mediçao,CN28,0),0),[1]PLE!$AA$28*CN28)</f>
        <v>0</v>
      </c>
      <c r="EO28" s="15">
        <f ca="1">IF($K28&lt;&gt;1,IF(ISNUMBER(INDEX(Import.PLE,$K28,EO$16)),IF(INDEX(Import.PLE,$K28,EO$16)&lt;=mediçao,CO28,0),0),[1]PLE!$AA$28*CO28)</f>
        <v>0</v>
      </c>
      <c r="EP28" s="15">
        <f ca="1">IF($K28&lt;&gt;1,IF(ISNUMBER(INDEX(Import.PLE,$K28,EP$16)),IF(INDEX(Import.PLE,$K28,EP$16)&lt;=mediçao,CP28,0),0),[1]PLE!$AA$28*CP28)</f>
        <v>0</v>
      </c>
      <c r="EQ28" s="15">
        <f ca="1">IF($K28&lt;&gt;1,IF(ISNUMBER(INDEX(Import.PLE,$K28,EQ$16)),IF(INDEX(Import.PLE,$K28,EQ$16)&lt;=mediçao,CQ28,0),0),[1]PLE!$AA$28*CQ28)</f>
        <v>0</v>
      </c>
      <c r="ER28" s="15">
        <f ca="1">IF($K28&lt;&gt;1,IF(ISNUMBER(INDEX(Import.PLE,$K28,ER$16)),IF(INDEX(Import.PLE,$K28,ER$16)&lt;=mediçao,CR28,0),0),[1]PLE!$AA$28*CR28)</f>
        <v>0</v>
      </c>
      <c r="ES28" s="15">
        <f ca="1">IF($K28&lt;&gt;1,IF(ISNUMBER(INDEX(Import.PLE,$K28,ES$16)),IF(INDEX(Import.PLE,$K28,ES$16)&lt;=mediçao,CS28,0),0),[1]PLE!$AA$28*CS28)</f>
        <v>0</v>
      </c>
      <c r="ET28" s="15">
        <f ca="1">IF($K28&lt;&gt;1,IF(ISNUMBER(INDEX(Import.PLE,$K28,ET$16)),IF(INDEX(Import.PLE,$K28,ET$16)&lt;=mediçao,CT28,0),0),[1]PLE!$AA$28*CT28)</f>
        <v>0</v>
      </c>
      <c r="EU28" s="15">
        <f ca="1">IF($K28&lt;&gt;1,IF(ISNUMBER(INDEX(Import.PLE,$K28,EU$16)),IF(INDEX(Import.PLE,$K28,EU$16)&lt;=mediçao,CU28,0),0),[1]PLE!$AA$28*CU28)</f>
        <v>0</v>
      </c>
      <c r="EV28" s="15">
        <f ca="1">IF($K28&lt;&gt;1,IF(ISNUMBER(INDEX(Import.PLE,$K28,EV$16)),IF(INDEX(Import.PLE,$K28,EV$16)&lt;=mediçao,CV28,0),0),[1]PLE!$AA$28*CV28)</f>
        <v>0</v>
      </c>
      <c r="EW28" s="15">
        <f ca="1">IF($K28&lt;&gt;1,IF(ISNUMBER(INDEX(Import.PLE,$K28,EW$16)),IF(INDEX(Import.PLE,$K28,EW$16)&lt;=mediçao,CW28,0),0),[1]PLE!$AA$28*CW28)</f>
        <v>0</v>
      </c>
      <c r="EX28" s="15">
        <f ca="1">IF($K28&lt;&gt;1,IF(ISNUMBER(INDEX(Import.PLE,$K28,EX$16)),IF(INDEX(Import.PLE,$K28,EX$16)&lt;=mediçao,CX28,0),0),[1]PLE!$AA$28*CX28)</f>
        <v>0</v>
      </c>
      <c r="EY28" s="15">
        <f ca="1">IF($K28&lt;&gt;1,IF(ISNUMBER(INDEX(Import.PLE,$K28,EY$16)),IF(INDEX(Import.PLE,$K28,EY$16)&lt;=mediçao,CY28,0),0),[1]PLE!$AA$28*CY28)</f>
        <v>0</v>
      </c>
      <c r="EZ28" s="15">
        <f ca="1">IF($K28&lt;&gt;1,IF(ISNUMBER(INDEX(Import.PLE,$K28,EZ$16)),IF(INDEX(Import.PLE,$K28,EZ$16)&lt;=mediçao,CZ28,0),0),[1]PLE!$AA$28*CZ28)</f>
        <v>0</v>
      </c>
      <c r="FA28" s="15">
        <f ca="1">IF($K28&lt;&gt;1,IF(ISNUMBER(INDEX(Import.PLE,$K28,FA$16)),IF(INDEX(Import.PLE,$K28,FA$16)&lt;=mediçao,DA28,0),0),[1]PLE!$AA$28*DA28)</f>
        <v>0</v>
      </c>
      <c r="FB28" s="15">
        <f ca="1">IF($K28&lt;&gt;1,IF(ISNUMBER(INDEX(Import.PLE,$K28,FB$16)),IF(INDEX(Import.PLE,$K28,FB$16)&lt;=mediçao,DB28,0),0),[1]PLE!$AA$28*DB28)</f>
        <v>0</v>
      </c>
      <c r="FC28" s="15">
        <f ca="1">IF($K28&lt;&gt;1,IF(ISNUMBER(INDEX(Import.PLE,$K28,FC$16)),IF(INDEX(Import.PLE,$K28,FC$16)&lt;=mediçao,DC28,0),0),[1]PLE!$AA$28*DC28)</f>
        <v>0</v>
      </c>
      <c r="FD28" s="15">
        <f ca="1">IF($K28&lt;&gt;1,IF(ISNUMBER(INDEX(Import.PLE,$K28,FD$16)),IF(INDEX(Import.PLE,$K28,FD$16)&lt;=mediçao,DD28,0),0),[1]PLE!$AA$28*DD28)</f>
        <v>0</v>
      </c>
      <c r="FE28" s="15">
        <f ca="1">IF($K28&lt;&gt;1,IF(ISNUMBER(INDEX(Import.PLE,$K28,FE$16)),IF(INDEX(Import.PLE,$K28,FE$16)&lt;=mediçao,DE28,0),0),[1]PLE!$AA$28*DE28)</f>
        <v>0</v>
      </c>
      <c r="FF28" s="15">
        <f ca="1">IF($K28&lt;&gt;1,IF(ISNUMBER(INDEX(Import.PLE,$K28,FF$16)),IF(INDEX(Import.PLE,$K28,FF$16)&lt;=mediçao,DF28,0),0),[1]PLE!$AA$28*DF28)</f>
        <v>0</v>
      </c>
      <c r="FG28" s="15">
        <f ca="1">IF($K28&lt;&gt;1,IF(ISNUMBER(INDEX(Import.PLE,$K28,FG$16)),IF(INDEX(Import.PLE,$K28,FG$16)&lt;=mediçao,DG28,0),0),[1]PLE!$AA$28*DG28)</f>
        <v>0</v>
      </c>
      <c r="FH28" s="15">
        <f ca="1">IF($K28&lt;&gt;1,IF(ISNUMBER(INDEX(Import.PLE,$K28,FH$16)),IF(INDEX(Import.PLE,$K28,FH$16)&lt;=mediçao,DH28,0),0),[1]PLE!$AA$28*DH28)</f>
        <v>0</v>
      </c>
      <c r="FI28" s="15">
        <f ca="1">IF($K28&lt;&gt;1,IF(ISNUMBER(INDEX(Import.PLE,$K28,FI$16)),IF(INDEX(Import.PLE,$K28,FI$16)&lt;=mediçao,DI28,0),0),[1]PLE!$AA$28*DI28)</f>
        <v>0</v>
      </c>
      <c r="FJ28" s="15">
        <f ca="1">IF($K28&lt;&gt;1,IF(ISNUMBER(INDEX(Import.PLE,$K28,FJ$16)),IF(INDEX(Import.PLE,$K28,FJ$16)&lt;=mediçao,DJ28,0),0),[1]PLE!$AA$28*DJ28)</f>
        <v>0</v>
      </c>
    </row>
    <row r="29" spans="2:166" s="14" customFormat="1" ht="56.25" x14ac:dyDescent="0.25">
      <c r="B29" s="1">
        <f t="shared" ca="1" si="3"/>
        <v>12</v>
      </c>
      <c r="C29" s="2" t="str">
        <f t="shared" si="4"/>
        <v>Serviço</v>
      </c>
      <c r="D29" s="3" t="s">
        <v>48</v>
      </c>
      <c r="E29" s="4" t="s">
        <v>49</v>
      </c>
      <c r="F29" s="5" t="s">
        <v>36</v>
      </c>
      <c r="G29" s="6">
        <f t="shared" si="5"/>
        <v>20</v>
      </c>
      <c r="H29" s="7">
        <f t="shared" si="6"/>
        <v>183.1</v>
      </c>
      <c r="I29" s="8">
        <v>3662</v>
      </c>
      <c r="J29" s="9"/>
      <c r="K29" s="10">
        <f ca="1">[1]DADOS!A35</f>
        <v>2</v>
      </c>
      <c r="L29" s="11" t="str">
        <f ca="1">activatedados.form2</f>
        <v>2-Serviços Preliminares e Drenagem</v>
      </c>
      <c r="M29" s="12"/>
      <c r="N29" s="13"/>
      <c r="O29" s="13"/>
      <c r="P29" s="13"/>
      <c r="Q29" s="13">
        <v>20</v>
      </c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M29" s="15">
        <f t="shared" ca="1" si="7"/>
        <v>0</v>
      </c>
      <c r="BN29" s="15">
        <f t="shared" ca="1" si="8"/>
        <v>0</v>
      </c>
      <c r="BO29" s="15">
        <f t="shared" ca="1" si="9"/>
        <v>0</v>
      </c>
      <c r="BP29" s="15">
        <f t="shared" ca="1" si="10"/>
        <v>3662</v>
      </c>
      <c r="BQ29" s="15">
        <f t="shared" ca="1" si="11"/>
        <v>0</v>
      </c>
      <c r="BR29" s="15">
        <f t="shared" ca="1" si="12"/>
        <v>0</v>
      </c>
      <c r="BS29" s="15">
        <f t="shared" si="13"/>
        <v>0</v>
      </c>
      <c r="BT29" s="15">
        <f t="shared" si="14"/>
        <v>0</v>
      </c>
      <c r="BU29" s="15">
        <f t="shared" si="15"/>
        <v>0</v>
      </c>
      <c r="BV29" s="15">
        <f t="shared" si="16"/>
        <v>0</v>
      </c>
      <c r="BW29" s="15">
        <f t="shared" si="17"/>
        <v>0</v>
      </c>
      <c r="BX29" s="15">
        <f t="shared" si="18"/>
        <v>0</v>
      </c>
      <c r="BY29" s="15">
        <f t="shared" si="19"/>
        <v>0</v>
      </c>
      <c r="BZ29" s="15">
        <f t="shared" si="20"/>
        <v>0</v>
      </c>
      <c r="CA29" s="15">
        <f t="shared" si="21"/>
        <v>0</v>
      </c>
      <c r="CB29" s="15">
        <f t="shared" si="22"/>
        <v>0</v>
      </c>
      <c r="CC29" s="15">
        <f t="shared" si="23"/>
        <v>0</v>
      </c>
      <c r="CD29" s="15">
        <f t="shared" si="24"/>
        <v>0</v>
      </c>
      <c r="CE29" s="15">
        <f t="shared" si="25"/>
        <v>0</v>
      </c>
      <c r="CF29" s="15">
        <f t="shared" si="26"/>
        <v>0</v>
      </c>
      <c r="CG29" s="15">
        <f t="shared" si="27"/>
        <v>0</v>
      </c>
      <c r="CH29" s="15">
        <f t="shared" si="28"/>
        <v>0</v>
      </c>
      <c r="CI29" s="15">
        <f t="shared" si="29"/>
        <v>0</v>
      </c>
      <c r="CJ29" s="15">
        <f t="shared" si="30"/>
        <v>0</v>
      </c>
      <c r="CK29" s="15">
        <f t="shared" si="31"/>
        <v>0</v>
      </c>
      <c r="CL29" s="15">
        <f t="shared" si="32"/>
        <v>0</v>
      </c>
      <c r="CM29" s="15">
        <f t="shared" si="33"/>
        <v>0</v>
      </c>
      <c r="CN29" s="15">
        <f t="shared" si="34"/>
        <v>0</v>
      </c>
      <c r="CO29" s="15">
        <f t="shared" si="35"/>
        <v>0</v>
      </c>
      <c r="CP29" s="15">
        <f t="shared" si="36"/>
        <v>0</v>
      </c>
      <c r="CQ29" s="15">
        <f t="shared" si="37"/>
        <v>0</v>
      </c>
      <c r="CR29" s="15">
        <f t="shared" si="38"/>
        <v>0</v>
      </c>
      <c r="CS29" s="15">
        <f t="shared" si="39"/>
        <v>0</v>
      </c>
      <c r="CT29" s="15">
        <f t="shared" si="40"/>
        <v>0</v>
      </c>
      <c r="CU29" s="15">
        <f t="shared" si="41"/>
        <v>0</v>
      </c>
      <c r="CV29" s="15">
        <f t="shared" si="42"/>
        <v>0</v>
      </c>
      <c r="CW29" s="15">
        <f t="shared" si="43"/>
        <v>0</v>
      </c>
      <c r="CX29" s="15">
        <f t="shared" si="44"/>
        <v>0</v>
      </c>
      <c r="CY29" s="15">
        <f t="shared" si="45"/>
        <v>0</v>
      </c>
      <c r="CZ29" s="15">
        <f t="shared" si="46"/>
        <v>0</v>
      </c>
      <c r="DA29" s="15">
        <f t="shared" si="47"/>
        <v>0</v>
      </c>
      <c r="DB29" s="15">
        <f t="shared" si="48"/>
        <v>0</v>
      </c>
      <c r="DC29" s="15">
        <f t="shared" si="49"/>
        <v>0</v>
      </c>
      <c r="DD29" s="15">
        <f t="shared" si="50"/>
        <v>0</v>
      </c>
      <c r="DE29" s="15">
        <f t="shared" si="51"/>
        <v>0</v>
      </c>
      <c r="DF29" s="15">
        <f t="shared" si="52"/>
        <v>0</v>
      </c>
      <c r="DG29" s="15">
        <f t="shared" si="53"/>
        <v>0</v>
      </c>
      <c r="DH29" s="15">
        <f t="shared" si="54"/>
        <v>0</v>
      </c>
      <c r="DI29" s="15">
        <f t="shared" si="55"/>
        <v>0</v>
      </c>
      <c r="DJ29" s="15">
        <f t="shared" si="56"/>
        <v>0</v>
      </c>
      <c r="DK29" s="16" t="str">
        <f t="shared" si="57"/>
        <v>02</v>
      </c>
      <c r="DL29" s="16">
        <f t="shared" ca="1" si="58"/>
        <v>0</v>
      </c>
      <c r="DM29" s="15">
        <f ca="1">IF($K29&lt;&gt;1,IF(ISNUMBER(INDEX(Import.PLE,$K29,DM$16)),IF(INDEX(Import.PLE,$K29,DM$16)&lt;=mediçao,BM29,0),0),[1]PLE!$AA$28*BM29)</f>
        <v>0</v>
      </c>
      <c r="DN29" s="15">
        <f ca="1">IF($K29&lt;&gt;1,IF(ISNUMBER(INDEX(Import.PLE,$K29,DN$16)),IF(INDEX(Import.PLE,$K29,DN$16)&lt;=mediçao,BN29,0),0),[1]PLE!$AA$28*BN29)</f>
        <v>0</v>
      </c>
      <c r="DO29" s="15">
        <f ca="1">IF($K29&lt;&gt;1,IF(ISNUMBER(INDEX(Import.PLE,$K29,DO$16)),IF(INDEX(Import.PLE,$K29,DO$16)&lt;=mediçao,BO29,0),0),[1]PLE!$AA$28*BO29)</f>
        <v>0</v>
      </c>
      <c r="DP29" s="15">
        <f ca="1">IF($K29&lt;&gt;1,IF(ISNUMBER(INDEX(Import.PLE,$K29,DP$16)),IF(INDEX(Import.PLE,$K29,DP$16)&lt;=mediçao,BP29,0),0),[1]PLE!$AA$28*BP29)</f>
        <v>0</v>
      </c>
      <c r="DQ29" s="15">
        <f ca="1">IF($K29&lt;&gt;1,IF(ISNUMBER(INDEX(Import.PLE,$K29,DQ$16)),IF(INDEX(Import.PLE,$K29,DQ$16)&lt;=mediçao,BQ29,0),0),[1]PLE!$AA$28*BQ29)</f>
        <v>0</v>
      </c>
      <c r="DR29" s="15">
        <f ca="1">IF($K29&lt;&gt;1,IF(ISNUMBER(INDEX(Import.PLE,$K29,DR$16)),IF(INDEX(Import.PLE,$K29,DR$16)&lt;=mediçao,BR29,0),0),[1]PLE!$AA$28*BR29)</f>
        <v>0</v>
      </c>
      <c r="DS29" s="15">
        <f ca="1">IF($K29&lt;&gt;1,IF(ISNUMBER(INDEX(Import.PLE,$K29,DS$16)),IF(INDEX(Import.PLE,$K29,DS$16)&lt;=mediçao,BS29,0),0),[1]PLE!$AA$28*BS29)</f>
        <v>0</v>
      </c>
      <c r="DT29" s="15">
        <f ca="1">IF($K29&lt;&gt;1,IF(ISNUMBER(INDEX(Import.PLE,$K29,DT$16)),IF(INDEX(Import.PLE,$K29,DT$16)&lt;=mediçao,BT29,0),0),[1]PLE!$AA$28*BT29)</f>
        <v>0</v>
      </c>
      <c r="DU29" s="15">
        <f ca="1">IF($K29&lt;&gt;1,IF(ISNUMBER(INDEX(Import.PLE,$K29,DU$16)),IF(INDEX(Import.PLE,$K29,DU$16)&lt;=mediçao,BU29,0),0),[1]PLE!$AA$28*BU29)</f>
        <v>0</v>
      </c>
      <c r="DV29" s="15">
        <f ca="1">IF($K29&lt;&gt;1,IF(ISNUMBER(INDEX(Import.PLE,$K29,DV$16)),IF(INDEX(Import.PLE,$K29,DV$16)&lt;=mediçao,BV29,0),0),[1]PLE!$AA$28*BV29)</f>
        <v>0</v>
      </c>
      <c r="DW29" s="15">
        <f ca="1">IF($K29&lt;&gt;1,IF(ISNUMBER(INDEX(Import.PLE,$K29,DW$16)),IF(INDEX(Import.PLE,$K29,DW$16)&lt;=mediçao,BW29,0),0),[1]PLE!$AA$28*BW29)</f>
        <v>0</v>
      </c>
      <c r="DX29" s="15">
        <f ca="1">IF($K29&lt;&gt;1,IF(ISNUMBER(INDEX(Import.PLE,$K29,DX$16)),IF(INDEX(Import.PLE,$K29,DX$16)&lt;=mediçao,BX29,0),0),[1]PLE!$AA$28*BX29)</f>
        <v>0</v>
      </c>
      <c r="DY29" s="15">
        <f ca="1">IF($K29&lt;&gt;1,IF(ISNUMBER(INDEX(Import.PLE,$K29,DY$16)),IF(INDEX(Import.PLE,$K29,DY$16)&lt;=mediçao,BY29,0),0),[1]PLE!$AA$28*BY29)</f>
        <v>0</v>
      </c>
      <c r="DZ29" s="15">
        <f ca="1">IF($K29&lt;&gt;1,IF(ISNUMBER(INDEX(Import.PLE,$K29,DZ$16)),IF(INDEX(Import.PLE,$K29,DZ$16)&lt;=mediçao,BZ29,0),0),[1]PLE!$AA$28*BZ29)</f>
        <v>0</v>
      </c>
      <c r="EA29" s="15">
        <f ca="1">IF($K29&lt;&gt;1,IF(ISNUMBER(INDEX(Import.PLE,$K29,EA$16)),IF(INDEX(Import.PLE,$K29,EA$16)&lt;=mediçao,CA29,0),0),[1]PLE!$AA$28*CA29)</f>
        <v>0</v>
      </c>
      <c r="EB29" s="15">
        <f ca="1">IF($K29&lt;&gt;1,IF(ISNUMBER(INDEX(Import.PLE,$K29,EB$16)),IF(INDEX(Import.PLE,$K29,EB$16)&lt;=mediçao,CB29,0),0),[1]PLE!$AA$28*CB29)</f>
        <v>0</v>
      </c>
      <c r="EC29" s="15">
        <f ca="1">IF($K29&lt;&gt;1,IF(ISNUMBER(INDEX(Import.PLE,$K29,EC$16)),IF(INDEX(Import.PLE,$K29,EC$16)&lt;=mediçao,CC29,0),0),[1]PLE!$AA$28*CC29)</f>
        <v>0</v>
      </c>
      <c r="ED29" s="15">
        <f ca="1">IF($K29&lt;&gt;1,IF(ISNUMBER(INDEX(Import.PLE,$K29,ED$16)),IF(INDEX(Import.PLE,$K29,ED$16)&lt;=mediçao,CD29,0),0),[1]PLE!$AA$28*CD29)</f>
        <v>0</v>
      </c>
      <c r="EE29" s="15">
        <f ca="1">IF($K29&lt;&gt;1,IF(ISNUMBER(INDEX(Import.PLE,$K29,EE$16)),IF(INDEX(Import.PLE,$K29,EE$16)&lt;=mediçao,CE29,0),0),[1]PLE!$AA$28*CE29)</f>
        <v>0</v>
      </c>
      <c r="EF29" s="15">
        <f ca="1">IF($K29&lt;&gt;1,IF(ISNUMBER(INDEX(Import.PLE,$K29,EF$16)),IF(INDEX(Import.PLE,$K29,EF$16)&lt;=mediçao,CF29,0),0),[1]PLE!$AA$28*CF29)</f>
        <v>0</v>
      </c>
      <c r="EG29" s="15">
        <f ca="1">IF($K29&lt;&gt;1,IF(ISNUMBER(INDEX(Import.PLE,$K29,EG$16)),IF(INDEX(Import.PLE,$K29,EG$16)&lt;=mediçao,CG29,0),0),[1]PLE!$AA$28*CG29)</f>
        <v>0</v>
      </c>
      <c r="EH29" s="15">
        <f ca="1">IF($K29&lt;&gt;1,IF(ISNUMBER(INDEX(Import.PLE,$K29,EH$16)),IF(INDEX(Import.PLE,$K29,EH$16)&lt;=mediçao,CH29,0),0),[1]PLE!$AA$28*CH29)</f>
        <v>0</v>
      </c>
      <c r="EI29" s="15">
        <f ca="1">IF($K29&lt;&gt;1,IF(ISNUMBER(INDEX(Import.PLE,$K29,EI$16)),IF(INDEX(Import.PLE,$K29,EI$16)&lt;=mediçao,CI29,0),0),[1]PLE!$AA$28*CI29)</f>
        <v>0</v>
      </c>
      <c r="EJ29" s="15">
        <f ca="1">IF($K29&lt;&gt;1,IF(ISNUMBER(INDEX(Import.PLE,$K29,EJ$16)),IF(INDEX(Import.PLE,$K29,EJ$16)&lt;=mediçao,CJ29,0),0),[1]PLE!$AA$28*CJ29)</f>
        <v>0</v>
      </c>
      <c r="EK29" s="15">
        <f ca="1">IF($K29&lt;&gt;1,IF(ISNUMBER(INDEX(Import.PLE,$K29,EK$16)),IF(INDEX(Import.PLE,$K29,EK$16)&lt;=mediçao,CK29,0),0),[1]PLE!$AA$28*CK29)</f>
        <v>0</v>
      </c>
      <c r="EL29" s="15">
        <f ca="1">IF($K29&lt;&gt;1,IF(ISNUMBER(INDEX(Import.PLE,$K29,EL$16)),IF(INDEX(Import.PLE,$K29,EL$16)&lt;=mediçao,CL29,0),0),[1]PLE!$AA$28*CL29)</f>
        <v>0</v>
      </c>
      <c r="EM29" s="15">
        <f ca="1">IF($K29&lt;&gt;1,IF(ISNUMBER(INDEX(Import.PLE,$K29,EM$16)),IF(INDEX(Import.PLE,$K29,EM$16)&lt;=mediçao,CM29,0),0),[1]PLE!$AA$28*CM29)</f>
        <v>0</v>
      </c>
      <c r="EN29" s="15">
        <f ca="1">IF($K29&lt;&gt;1,IF(ISNUMBER(INDEX(Import.PLE,$K29,EN$16)),IF(INDEX(Import.PLE,$K29,EN$16)&lt;=mediçao,CN29,0),0),[1]PLE!$AA$28*CN29)</f>
        <v>0</v>
      </c>
      <c r="EO29" s="15">
        <f ca="1">IF($K29&lt;&gt;1,IF(ISNUMBER(INDEX(Import.PLE,$K29,EO$16)),IF(INDEX(Import.PLE,$K29,EO$16)&lt;=mediçao,CO29,0),0),[1]PLE!$AA$28*CO29)</f>
        <v>0</v>
      </c>
      <c r="EP29" s="15">
        <f ca="1">IF($K29&lt;&gt;1,IF(ISNUMBER(INDEX(Import.PLE,$K29,EP$16)),IF(INDEX(Import.PLE,$K29,EP$16)&lt;=mediçao,CP29,0),0),[1]PLE!$AA$28*CP29)</f>
        <v>0</v>
      </c>
      <c r="EQ29" s="15">
        <f ca="1">IF($K29&lt;&gt;1,IF(ISNUMBER(INDEX(Import.PLE,$K29,EQ$16)),IF(INDEX(Import.PLE,$K29,EQ$16)&lt;=mediçao,CQ29,0),0),[1]PLE!$AA$28*CQ29)</f>
        <v>0</v>
      </c>
      <c r="ER29" s="15">
        <f ca="1">IF($K29&lt;&gt;1,IF(ISNUMBER(INDEX(Import.PLE,$K29,ER$16)),IF(INDEX(Import.PLE,$K29,ER$16)&lt;=mediçao,CR29,0),0),[1]PLE!$AA$28*CR29)</f>
        <v>0</v>
      </c>
      <c r="ES29" s="15">
        <f ca="1">IF($K29&lt;&gt;1,IF(ISNUMBER(INDEX(Import.PLE,$K29,ES$16)),IF(INDEX(Import.PLE,$K29,ES$16)&lt;=mediçao,CS29,0),0),[1]PLE!$AA$28*CS29)</f>
        <v>0</v>
      </c>
      <c r="ET29" s="15">
        <f ca="1">IF($K29&lt;&gt;1,IF(ISNUMBER(INDEX(Import.PLE,$K29,ET$16)),IF(INDEX(Import.PLE,$K29,ET$16)&lt;=mediçao,CT29,0),0),[1]PLE!$AA$28*CT29)</f>
        <v>0</v>
      </c>
      <c r="EU29" s="15">
        <f ca="1">IF($K29&lt;&gt;1,IF(ISNUMBER(INDEX(Import.PLE,$K29,EU$16)),IF(INDEX(Import.PLE,$K29,EU$16)&lt;=mediçao,CU29,0),0),[1]PLE!$AA$28*CU29)</f>
        <v>0</v>
      </c>
      <c r="EV29" s="15">
        <f ca="1">IF($K29&lt;&gt;1,IF(ISNUMBER(INDEX(Import.PLE,$K29,EV$16)),IF(INDEX(Import.PLE,$K29,EV$16)&lt;=mediçao,CV29,0),0),[1]PLE!$AA$28*CV29)</f>
        <v>0</v>
      </c>
      <c r="EW29" s="15">
        <f ca="1">IF($K29&lt;&gt;1,IF(ISNUMBER(INDEX(Import.PLE,$K29,EW$16)),IF(INDEX(Import.PLE,$K29,EW$16)&lt;=mediçao,CW29,0),0),[1]PLE!$AA$28*CW29)</f>
        <v>0</v>
      </c>
      <c r="EX29" s="15">
        <f ca="1">IF($K29&lt;&gt;1,IF(ISNUMBER(INDEX(Import.PLE,$K29,EX$16)),IF(INDEX(Import.PLE,$K29,EX$16)&lt;=mediçao,CX29,0),0),[1]PLE!$AA$28*CX29)</f>
        <v>0</v>
      </c>
      <c r="EY29" s="15">
        <f ca="1">IF($K29&lt;&gt;1,IF(ISNUMBER(INDEX(Import.PLE,$K29,EY$16)),IF(INDEX(Import.PLE,$K29,EY$16)&lt;=mediçao,CY29,0),0),[1]PLE!$AA$28*CY29)</f>
        <v>0</v>
      </c>
      <c r="EZ29" s="15">
        <f ca="1">IF($K29&lt;&gt;1,IF(ISNUMBER(INDEX(Import.PLE,$K29,EZ$16)),IF(INDEX(Import.PLE,$K29,EZ$16)&lt;=mediçao,CZ29,0),0),[1]PLE!$AA$28*CZ29)</f>
        <v>0</v>
      </c>
      <c r="FA29" s="15">
        <f ca="1">IF($K29&lt;&gt;1,IF(ISNUMBER(INDEX(Import.PLE,$K29,FA$16)),IF(INDEX(Import.PLE,$K29,FA$16)&lt;=mediçao,DA29,0),0),[1]PLE!$AA$28*DA29)</f>
        <v>0</v>
      </c>
      <c r="FB29" s="15">
        <f ca="1">IF($K29&lt;&gt;1,IF(ISNUMBER(INDEX(Import.PLE,$K29,FB$16)),IF(INDEX(Import.PLE,$K29,FB$16)&lt;=mediçao,DB29,0),0),[1]PLE!$AA$28*DB29)</f>
        <v>0</v>
      </c>
      <c r="FC29" s="15">
        <f ca="1">IF($K29&lt;&gt;1,IF(ISNUMBER(INDEX(Import.PLE,$K29,FC$16)),IF(INDEX(Import.PLE,$K29,FC$16)&lt;=mediçao,DC29,0),0),[1]PLE!$AA$28*DC29)</f>
        <v>0</v>
      </c>
      <c r="FD29" s="15">
        <f ca="1">IF($K29&lt;&gt;1,IF(ISNUMBER(INDEX(Import.PLE,$K29,FD$16)),IF(INDEX(Import.PLE,$K29,FD$16)&lt;=mediçao,DD29,0),0),[1]PLE!$AA$28*DD29)</f>
        <v>0</v>
      </c>
      <c r="FE29" s="15">
        <f ca="1">IF($K29&lt;&gt;1,IF(ISNUMBER(INDEX(Import.PLE,$K29,FE$16)),IF(INDEX(Import.PLE,$K29,FE$16)&lt;=mediçao,DE29,0),0),[1]PLE!$AA$28*DE29)</f>
        <v>0</v>
      </c>
      <c r="FF29" s="15">
        <f ca="1">IF($K29&lt;&gt;1,IF(ISNUMBER(INDEX(Import.PLE,$K29,FF$16)),IF(INDEX(Import.PLE,$K29,FF$16)&lt;=mediçao,DF29,0),0),[1]PLE!$AA$28*DF29)</f>
        <v>0</v>
      </c>
      <c r="FG29" s="15">
        <f ca="1">IF($K29&lt;&gt;1,IF(ISNUMBER(INDEX(Import.PLE,$K29,FG$16)),IF(INDEX(Import.PLE,$K29,FG$16)&lt;=mediçao,DG29,0),0),[1]PLE!$AA$28*DG29)</f>
        <v>0</v>
      </c>
      <c r="FH29" s="15">
        <f ca="1">IF($K29&lt;&gt;1,IF(ISNUMBER(INDEX(Import.PLE,$K29,FH$16)),IF(INDEX(Import.PLE,$K29,FH$16)&lt;=mediçao,DH29,0),0),[1]PLE!$AA$28*DH29)</f>
        <v>0</v>
      </c>
      <c r="FI29" s="15">
        <f ca="1">IF($K29&lt;&gt;1,IF(ISNUMBER(INDEX(Import.PLE,$K29,FI$16)),IF(INDEX(Import.PLE,$K29,FI$16)&lt;=mediçao,DI29,0),0),[1]PLE!$AA$28*DI29)</f>
        <v>0</v>
      </c>
      <c r="FJ29" s="15">
        <f ca="1">IF($K29&lt;&gt;1,IF(ISNUMBER(INDEX(Import.PLE,$K29,FJ$16)),IF(INDEX(Import.PLE,$K29,FJ$16)&lt;=mediçao,DJ29,0),0),[1]PLE!$AA$28*DJ29)</f>
        <v>0</v>
      </c>
    </row>
    <row r="30" spans="2:166" s="14" customFormat="1" ht="67.5" x14ac:dyDescent="0.25">
      <c r="B30" s="1">
        <f t="shared" ca="1" si="3"/>
        <v>13</v>
      </c>
      <c r="C30" s="2" t="str">
        <f t="shared" si="4"/>
        <v>Serviço</v>
      </c>
      <c r="D30" s="3" t="s">
        <v>50</v>
      </c>
      <c r="E30" s="4" t="s">
        <v>51</v>
      </c>
      <c r="F30" s="5" t="s">
        <v>30</v>
      </c>
      <c r="G30" s="6">
        <f t="shared" si="5"/>
        <v>50.09</v>
      </c>
      <c r="H30" s="7">
        <f t="shared" si="6"/>
        <v>17.26991415452186</v>
      </c>
      <c r="I30" s="8">
        <v>865.05</v>
      </c>
      <c r="J30" s="9"/>
      <c r="K30" s="10">
        <f ca="1">[1]DADOS!A35</f>
        <v>2</v>
      </c>
      <c r="L30" s="11" t="str">
        <f ca="1">activatedados.form2</f>
        <v>2-Serviços Preliminares e Drenagem</v>
      </c>
      <c r="M30" s="12"/>
      <c r="N30" s="13"/>
      <c r="O30" s="13"/>
      <c r="P30" s="13"/>
      <c r="Q30" s="13">
        <v>50.09</v>
      </c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M30" s="15">
        <f t="shared" ca="1" si="7"/>
        <v>0</v>
      </c>
      <c r="BN30" s="15">
        <f t="shared" ca="1" si="8"/>
        <v>0</v>
      </c>
      <c r="BO30" s="15">
        <f t="shared" ca="1" si="9"/>
        <v>0</v>
      </c>
      <c r="BP30" s="15">
        <f t="shared" ca="1" si="10"/>
        <v>865.05000000000007</v>
      </c>
      <c r="BQ30" s="15">
        <f t="shared" ca="1" si="11"/>
        <v>0</v>
      </c>
      <c r="BR30" s="15">
        <f t="shared" ca="1" si="12"/>
        <v>0</v>
      </c>
      <c r="BS30" s="15">
        <f t="shared" si="13"/>
        <v>0</v>
      </c>
      <c r="BT30" s="15">
        <f t="shared" si="14"/>
        <v>0</v>
      </c>
      <c r="BU30" s="15">
        <f t="shared" si="15"/>
        <v>0</v>
      </c>
      <c r="BV30" s="15">
        <f t="shared" si="16"/>
        <v>0</v>
      </c>
      <c r="BW30" s="15">
        <f t="shared" si="17"/>
        <v>0</v>
      </c>
      <c r="BX30" s="15">
        <f t="shared" si="18"/>
        <v>0</v>
      </c>
      <c r="BY30" s="15">
        <f t="shared" si="19"/>
        <v>0</v>
      </c>
      <c r="BZ30" s="15">
        <f t="shared" si="20"/>
        <v>0</v>
      </c>
      <c r="CA30" s="15">
        <f t="shared" si="21"/>
        <v>0</v>
      </c>
      <c r="CB30" s="15">
        <f t="shared" si="22"/>
        <v>0</v>
      </c>
      <c r="CC30" s="15">
        <f t="shared" si="23"/>
        <v>0</v>
      </c>
      <c r="CD30" s="15">
        <f t="shared" si="24"/>
        <v>0</v>
      </c>
      <c r="CE30" s="15">
        <f t="shared" si="25"/>
        <v>0</v>
      </c>
      <c r="CF30" s="15">
        <f t="shared" si="26"/>
        <v>0</v>
      </c>
      <c r="CG30" s="15">
        <f t="shared" si="27"/>
        <v>0</v>
      </c>
      <c r="CH30" s="15">
        <f t="shared" si="28"/>
        <v>0</v>
      </c>
      <c r="CI30" s="15">
        <f t="shared" si="29"/>
        <v>0</v>
      </c>
      <c r="CJ30" s="15">
        <f t="shared" si="30"/>
        <v>0</v>
      </c>
      <c r="CK30" s="15">
        <f t="shared" si="31"/>
        <v>0</v>
      </c>
      <c r="CL30" s="15">
        <f t="shared" si="32"/>
        <v>0</v>
      </c>
      <c r="CM30" s="15">
        <f t="shared" si="33"/>
        <v>0</v>
      </c>
      <c r="CN30" s="15">
        <f t="shared" si="34"/>
        <v>0</v>
      </c>
      <c r="CO30" s="15">
        <f t="shared" si="35"/>
        <v>0</v>
      </c>
      <c r="CP30" s="15">
        <f t="shared" si="36"/>
        <v>0</v>
      </c>
      <c r="CQ30" s="15">
        <f t="shared" si="37"/>
        <v>0</v>
      </c>
      <c r="CR30" s="15">
        <f t="shared" si="38"/>
        <v>0</v>
      </c>
      <c r="CS30" s="15">
        <f t="shared" si="39"/>
        <v>0</v>
      </c>
      <c r="CT30" s="15">
        <f t="shared" si="40"/>
        <v>0</v>
      </c>
      <c r="CU30" s="15">
        <f t="shared" si="41"/>
        <v>0</v>
      </c>
      <c r="CV30" s="15">
        <f t="shared" si="42"/>
        <v>0</v>
      </c>
      <c r="CW30" s="15">
        <f t="shared" si="43"/>
        <v>0</v>
      </c>
      <c r="CX30" s="15">
        <f t="shared" si="44"/>
        <v>0</v>
      </c>
      <c r="CY30" s="15">
        <f t="shared" si="45"/>
        <v>0</v>
      </c>
      <c r="CZ30" s="15">
        <f t="shared" si="46"/>
        <v>0</v>
      </c>
      <c r="DA30" s="15">
        <f t="shared" si="47"/>
        <v>0</v>
      </c>
      <c r="DB30" s="15">
        <f t="shared" si="48"/>
        <v>0</v>
      </c>
      <c r="DC30" s="15">
        <f t="shared" si="49"/>
        <v>0</v>
      </c>
      <c r="DD30" s="15">
        <f t="shared" si="50"/>
        <v>0</v>
      </c>
      <c r="DE30" s="15">
        <f t="shared" si="51"/>
        <v>0</v>
      </c>
      <c r="DF30" s="15">
        <f t="shared" si="52"/>
        <v>0</v>
      </c>
      <c r="DG30" s="15">
        <f t="shared" si="53"/>
        <v>0</v>
      </c>
      <c r="DH30" s="15">
        <f t="shared" si="54"/>
        <v>0</v>
      </c>
      <c r="DI30" s="15">
        <f t="shared" si="55"/>
        <v>0</v>
      </c>
      <c r="DJ30" s="15">
        <f t="shared" si="56"/>
        <v>0</v>
      </c>
      <c r="DK30" s="16" t="str">
        <f t="shared" si="57"/>
        <v>02</v>
      </c>
      <c r="DL30" s="16">
        <f t="shared" ca="1" si="58"/>
        <v>0</v>
      </c>
      <c r="DM30" s="15">
        <f ca="1">IF($K30&lt;&gt;1,IF(ISNUMBER(INDEX(Import.PLE,$K30,DM$16)),IF(INDEX(Import.PLE,$K30,DM$16)&lt;=mediçao,BM30,0),0),[1]PLE!$AA$28*BM30)</f>
        <v>0</v>
      </c>
      <c r="DN30" s="15">
        <f ca="1">IF($K30&lt;&gt;1,IF(ISNUMBER(INDEX(Import.PLE,$K30,DN$16)),IF(INDEX(Import.PLE,$K30,DN$16)&lt;=mediçao,BN30,0),0),[1]PLE!$AA$28*BN30)</f>
        <v>0</v>
      </c>
      <c r="DO30" s="15">
        <f ca="1">IF($K30&lt;&gt;1,IF(ISNUMBER(INDEX(Import.PLE,$K30,DO$16)),IF(INDEX(Import.PLE,$K30,DO$16)&lt;=mediçao,BO30,0),0),[1]PLE!$AA$28*BO30)</f>
        <v>0</v>
      </c>
      <c r="DP30" s="15">
        <f ca="1">IF($K30&lt;&gt;1,IF(ISNUMBER(INDEX(Import.PLE,$K30,DP$16)),IF(INDEX(Import.PLE,$K30,DP$16)&lt;=mediçao,BP30,0),0),[1]PLE!$AA$28*BP30)</f>
        <v>0</v>
      </c>
      <c r="DQ30" s="15">
        <f ca="1">IF($K30&lt;&gt;1,IF(ISNUMBER(INDEX(Import.PLE,$K30,DQ$16)),IF(INDEX(Import.PLE,$K30,DQ$16)&lt;=mediçao,BQ30,0),0),[1]PLE!$AA$28*BQ30)</f>
        <v>0</v>
      </c>
      <c r="DR30" s="15">
        <f ca="1">IF($K30&lt;&gt;1,IF(ISNUMBER(INDEX(Import.PLE,$K30,DR$16)),IF(INDEX(Import.PLE,$K30,DR$16)&lt;=mediçao,BR30,0),0),[1]PLE!$AA$28*BR30)</f>
        <v>0</v>
      </c>
      <c r="DS30" s="15">
        <f ca="1">IF($K30&lt;&gt;1,IF(ISNUMBER(INDEX(Import.PLE,$K30,DS$16)),IF(INDEX(Import.PLE,$K30,DS$16)&lt;=mediçao,BS30,0),0),[1]PLE!$AA$28*BS30)</f>
        <v>0</v>
      </c>
      <c r="DT30" s="15">
        <f ca="1">IF($K30&lt;&gt;1,IF(ISNUMBER(INDEX(Import.PLE,$K30,DT$16)),IF(INDEX(Import.PLE,$K30,DT$16)&lt;=mediçao,BT30,0),0),[1]PLE!$AA$28*BT30)</f>
        <v>0</v>
      </c>
      <c r="DU30" s="15">
        <f ca="1">IF($K30&lt;&gt;1,IF(ISNUMBER(INDEX(Import.PLE,$K30,DU$16)),IF(INDEX(Import.PLE,$K30,DU$16)&lt;=mediçao,BU30,0),0),[1]PLE!$AA$28*BU30)</f>
        <v>0</v>
      </c>
      <c r="DV30" s="15">
        <f ca="1">IF($K30&lt;&gt;1,IF(ISNUMBER(INDEX(Import.PLE,$K30,DV$16)),IF(INDEX(Import.PLE,$K30,DV$16)&lt;=mediçao,BV30,0),0),[1]PLE!$AA$28*BV30)</f>
        <v>0</v>
      </c>
      <c r="DW30" s="15">
        <f ca="1">IF($K30&lt;&gt;1,IF(ISNUMBER(INDEX(Import.PLE,$K30,DW$16)),IF(INDEX(Import.PLE,$K30,DW$16)&lt;=mediçao,BW30,0),0),[1]PLE!$AA$28*BW30)</f>
        <v>0</v>
      </c>
      <c r="DX30" s="15">
        <f ca="1">IF($K30&lt;&gt;1,IF(ISNUMBER(INDEX(Import.PLE,$K30,DX$16)),IF(INDEX(Import.PLE,$K30,DX$16)&lt;=mediçao,BX30,0),0),[1]PLE!$AA$28*BX30)</f>
        <v>0</v>
      </c>
      <c r="DY30" s="15">
        <f ca="1">IF($K30&lt;&gt;1,IF(ISNUMBER(INDEX(Import.PLE,$K30,DY$16)),IF(INDEX(Import.PLE,$K30,DY$16)&lt;=mediçao,BY30,0),0),[1]PLE!$AA$28*BY30)</f>
        <v>0</v>
      </c>
      <c r="DZ30" s="15">
        <f ca="1">IF($K30&lt;&gt;1,IF(ISNUMBER(INDEX(Import.PLE,$K30,DZ$16)),IF(INDEX(Import.PLE,$K30,DZ$16)&lt;=mediçao,BZ30,0),0),[1]PLE!$AA$28*BZ30)</f>
        <v>0</v>
      </c>
      <c r="EA30" s="15">
        <f ca="1">IF($K30&lt;&gt;1,IF(ISNUMBER(INDEX(Import.PLE,$K30,EA$16)),IF(INDEX(Import.PLE,$K30,EA$16)&lt;=mediçao,CA30,0),0),[1]PLE!$AA$28*CA30)</f>
        <v>0</v>
      </c>
      <c r="EB30" s="15">
        <f ca="1">IF($K30&lt;&gt;1,IF(ISNUMBER(INDEX(Import.PLE,$K30,EB$16)),IF(INDEX(Import.PLE,$K30,EB$16)&lt;=mediçao,CB30,0),0),[1]PLE!$AA$28*CB30)</f>
        <v>0</v>
      </c>
      <c r="EC30" s="15">
        <f ca="1">IF($K30&lt;&gt;1,IF(ISNUMBER(INDEX(Import.PLE,$K30,EC$16)),IF(INDEX(Import.PLE,$K30,EC$16)&lt;=mediçao,CC30,0),0),[1]PLE!$AA$28*CC30)</f>
        <v>0</v>
      </c>
      <c r="ED30" s="15">
        <f ca="1">IF($K30&lt;&gt;1,IF(ISNUMBER(INDEX(Import.PLE,$K30,ED$16)),IF(INDEX(Import.PLE,$K30,ED$16)&lt;=mediçao,CD30,0),0),[1]PLE!$AA$28*CD30)</f>
        <v>0</v>
      </c>
      <c r="EE30" s="15">
        <f ca="1">IF($K30&lt;&gt;1,IF(ISNUMBER(INDEX(Import.PLE,$K30,EE$16)),IF(INDEX(Import.PLE,$K30,EE$16)&lt;=mediçao,CE30,0),0),[1]PLE!$AA$28*CE30)</f>
        <v>0</v>
      </c>
      <c r="EF30" s="15">
        <f ca="1">IF($K30&lt;&gt;1,IF(ISNUMBER(INDEX(Import.PLE,$K30,EF$16)),IF(INDEX(Import.PLE,$K30,EF$16)&lt;=mediçao,CF30,0),0),[1]PLE!$AA$28*CF30)</f>
        <v>0</v>
      </c>
      <c r="EG30" s="15">
        <f ca="1">IF($K30&lt;&gt;1,IF(ISNUMBER(INDEX(Import.PLE,$K30,EG$16)),IF(INDEX(Import.PLE,$K30,EG$16)&lt;=mediçao,CG30,0),0),[1]PLE!$AA$28*CG30)</f>
        <v>0</v>
      </c>
      <c r="EH30" s="15">
        <f ca="1">IF($K30&lt;&gt;1,IF(ISNUMBER(INDEX(Import.PLE,$K30,EH$16)),IF(INDEX(Import.PLE,$K30,EH$16)&lt;=mediçao,CH30,0),0),[1]PLE!$AA$28*CH30)</f>
        <v>0</v>
      </c>
      <c r="EI30" s="15">
        <f ca="1">IF($K30&lt;&gt;1,IF(ISNUMBER(INDEX(Import.PLE,$K30,EI$16)),IF(INDEX(Import.PLE,$K30,EI$16)&lt;=mediçao,CI30,0),0),[1]PLE!$AA$28*CI30)</f>
        <v>0</v>
      </c>
      <c r="EJ30" s="15">
        <f ca="1">IF($K30&lt;&gt;1,IF(ISNUMBER(INDEX(Import.PLE,$K30,EJ$16)),IF(INDEX(Import.PLE,$K30,EJ$16)&lt;=mediçao,CJ30,0),0),[1]PLE!$AA$28*CJ30)</f>
        <v>0</v>
      </c>
      <c r="EK30" s="15">
        <f ca="1">IF($K30&lt;&gt;1,IF(ISNUMBER(INDEX(Import.PLE,$K30,EK$16)),IF(INDEX(Import.PLE,$K30,EK$16)&lt;=mediçao,CK30,0),0),[1]PLE!$AA$28*CK30)</f>
        <v>0</v>
      </c>
      <c r="EL30" s="15">
        <f ca="1">IF($K30&lt;&gt;1,IF(ISNUMBER(INDEX(Import.PLE,$K30,EL$16)),IF(INDEX(Import.PLE,$K30,EL$16)&lt;=mediçao,CL30,0),0),[1]PLE!$AA$28*CL30)</f>
        <v>0</v>
      </c>
      <c r="EM30" s="15">
        <f ca="1">IF($K30&lt;&gt;1,IF(ISNUMBER(INDEX(Import.PLE,$K30,EM$16)),IF(INDEX(Import.PLE,$K30,EM$16)&lt;=mediçao,CM30,0),0),[1]PLE!$AA$28*CM30)</f>
        <v>0</v>
      </c>
      <c r="EN30" s="15">
        <f ca="1">IF($K30&lt;&gt;1,IF(ISNUMBER(INDEX(Import.PLE,$K30,EN$16)),IF(INDEX(Import.PLE,$K30,EN$16)&lt;=mediçao,CN30,0),0),[1]PLE!$AA$28*CN30)</f>
        <v>0</v>
      </c>
      <c r="EO30" s="15">
        <f ca="1">IF($K30&lt;&gt;1,IF(ISNUMBER(INDEX(Import.PLE,$K30,EO$16)),IF(INDEX(Import.PLE,$K30,EO$16)&lt;=mediçao,CO30,0),0),[1]PLE!$AA$28*CO30)</f>
        <v>0</v>
      </c>
      <c r="EP30" s="15">
        <f ca="1">IF($K30&lt;&gt;1,IF(ISNUMBER(INDEX(Import.PLE,$K30,EP$16)),IF(INDEX(Import.PLE,$K30,EP$16)&lt;=mediçao,CP30,0),0),[1]PLE!$AA$28*CP30)</f>
        <v>0</v>
      </c>
      <c r="EQ30" s="15">
        <f ca="1">IF($K30&lt;&gt;1,IF(ISNUMBER(INDEX(Import.PLE,$K30,EQ$16)),IF(INDEX(Import.PLE,$K30,EQ$16)&lt;=mediçao,CQ30,0),0),[1]PLE!$AA$28*CQ30)</f>
        <v>0</v>
      </c>
      <c r="ER30" s="15">
        <f ca="1">IF($K30&lt;&gt;1,IF(ISNUMBER(INDEX(Import.PLE,$K30,ER$16)),IF(INDEX(Import.PLE,$K30,ER$16)&lt;=mediçao,CR30,0),0),[1]PLE!$AA$28*CR30)</f>
        <v>0</v>
      </c>
      <c r="ES30" s="15">
        <f ca="1">IF($K30&lt;&gt;1,IF(ISNUMBER(INDEX(Import.PLE,$K30,ES$16)),IF(INDEX(Import.PLE,$K30,ES$16)&lt;=mediçao,CS30,0),0),[1]PLE!$AA$28*CS30)</f>
        <v>0</v>
      </c>
      <c r="ET30" s="15">
        <f ca="1">IF($K30&lt;&gt;1,IF(ISNUMBER(INDEX(Import.PLE,$K30,ET$16)),IF(INDEX(Import.PLE,$K30,ET$16)&lt;=mediçao,CT30,0),0),[1]PLE!$AA$28*CT30)</f>
        <v>0</v>
      </c>
      <c r="EU30" s="15">
        <f ca="1">IF($K30&lt;&gt;1,IF(ISNUMBER(INDEX(Import.PLE,$K30,EU$16)),IF(INDEX(Import.PLE,$K30,EU$16)&lt;=mediçao,CU30,0),0),[1]PLE!$AA$28*CU30)</f>
        <v>0</v>
      </c>
      <c r="EV30" s="15">
        <f ca="1">IF($K30&lt;&gt;1,IF(ISNUMBER(INDEX(Import.PLE,$K30,EV$16)),IF(INDEX(Import.PLE,$K30,EV$16)&lt;=mediçao,CV30,0),0),[1]PLE!$AA$28*CV30)</f>
        <v>0</v>
      </c>
      <c r="EW30" s="15">
        <f ca="1">IF($K30&lt;&gt;1,IF(ISNUMBER(INDEX(Import.PLE,$K30,EW$16)),IF(INDEX(Import.PLE,$K30,EW$16)&lt;=mediçao,CW30,0),0),[1]PLE!$AA$28*CW30)</f>
        <v>0</v>
      </c>
      <c r="EX30" s="15">
        <f ca="1">IF($K30&lt;&gt;1,IF(ISNUMBER(INDEX(Import.PLE,$K30,EX$16)),IF(INDEX(Import.PLE,$K30,EX$16)&lt;=mediçao,CX30,0),0),[1]PLE!$AA$28*CX30)</f>
        <v>0</v>
      </c>
      <c r="EY30" s="15">
        <f ca="1">IF($K30&lt;&gt;1,IF(ISNUMBER(INDEX(Import.PLE,$K30,EY$16)),IF(INDEX(Import.PLE,$K30,EY$16)&lt;=mediçao,CY30,0),0),[1]PLE!$AA$28*CY30)</f>
        <v>0</v>
      </c>
      <c r="EZ30" s="15">
        <f ca="1">IF($K30&lt;&gt;1,IF(ISNUMBER(INDEX(Import.PLE,$K30,EZ$16)),IF(INDEX(Import.PLE,$K30,EZ$16)&lt;=mediçao,CZ30,0),0),[1]PLE!$AA$28*CZ30)</f>
        <v>0</v>
      </c>
      <c r="FA30" s="15">
        <f ca="1">IF($K30&lt;&gt;1,IF(ISNUMBER(INDEX(Import.PLE,$K30,FA$16)),IF(INDEX(Import.PLE,$K30,FA$16)&lt;=mediçao,DA30,0),0),[1]PLE!$AA$28*DA30)</f>
        <v>0</v>
      </c>
      <c r="FB30" s="15">
        <f ca="1">IF($K30&lt;&gt;1,IF(ISNUMBER(INDEX(Import.PLE,$K30,FB$16)),IF(INDEX(Import.PLE,$K30,FB$16)&lt;=mediçao,DB30,0),0),[1]PLE!$AA$28*DB30)</f>
        <v>0</v>
      </c>
      <c r="FC30" s="15">
        <f ca="1">IF($K30&lt;&gt;1,IF(ISNUMBER(INDEX(Import.PLE,$K30,FC$16)),IF(INDEX(Import.PLE,$K30,FC$16)&lt;=mediçao,DC30,0),0),[1]PLE!$AA$28*DC30)</f>
        <v>0</v>
      </c>
      <c r="FD30" s="15">
        <f ca="1">IF($K30&lt;&gt;1,IF(ISNUMBER(INDEX(Import.PLE,$K30,FD$16)),IF(INDEX(Import.PLE,$K30,FD$16)&lt;=mediçao,DD30,0),0),[1]PLE!$AA$28*DD30)</f>
        <v>0</v>
      </c>
      <c r="FE30" s="15">
        <f ca="1">IF($K30&lt;&gt;1,IF(ISNUMBER(INDEX(Import.PLE,$K30,FE$16)),IF(INDEX(Import.PLE,$K30,FE$16)&lt;=mediçao,DE30,0),0),[1]PLE!$AA$28*DE30)</f>
        <v>0</v>
      </c>
      <c r="FF30" s="15">
        <f ca="1">IF($K30&lt;&gt;1,IF(ISNUMBER(INDEX(Import.PLE,$K30,FF$16)),IF(INDEX(Import.PLE,$K30,FF$16)&lt;=mediçao,DF30,0),0),[1]PLE!$AA$28*DF30)</f>
        <v>0</v>
      </c>
      <c r="FG30" s="15">
        <f ca="1">IF($K30&lt;&gt;1,IF(ISNUMBER(INDEX(Import.PLE,$K30,FG$16)),IF(INDEX(Import.PLE,$K30,FG$16)&lt;=mediçao,DG30,0),0),[1]PLE!$AA$28*DG30)</f>
        <v>0</v>
      </c>
      <c r="FH30" s="15">
        <f ca="1">IF($K30&lt;&gt;1,IF(ISNUMBER(INDEX(Import.PLE,$K30,FH$16)),IF(INDEX(Import.PLE,$K30,FH$16)&lt;=mediçao,DH30,0),0),[1]PLE!$AA$28*DH30)</f>
        <v>0</v>
      </c>
      <c r="FI30" s="15">
        <f ca="1">IF($K30&lt;&gt;1,IF(ISNUMBER(INDEX(Import.PLE,$K30,FI$16)),IF(INDEX(Import.PLE,$K30,FI$16)&lt;=mediçao,DI30,0),0),[1]PLE!$AA$28*DI30)</f>
        <v>0</v>
      </c>
      <c r="FJ30" s="15">
        <f ca="1">IF($K30&lt;&gt;1,IF(ISNUMBER(INDEX(Import.PLE,$K30,FJ$16)),IF(INDEX(Import.PLE,$K30,FJ$16)&lt;=mediçao,DJ30,0),0),[1]PLE!$AA$28*DJ30)</f>
        <v>0</v>
      </c>
    </row>
    <row r="31" spans="2:166" s="14" customFormat="1" ht="45" x14ac:dyDescent="0.25">
      <c r="B31" s="1">
        <f t="shared" ca="1" si="3"/>
        <v>14</v>
      </c>
      <c r="C31" s="2" t="str">
        <f t="shared" si="4"/>
        <v>Serviço</v>
      </c>
      <c r="D31" s="3" t="s">
        <v>52</v>
      </c>
      <c r="E31" s="4" t="s">
        <v>53</v>
      </c>
      <c r="F31" s="5" t="s">
        <v>30</v>
      </c>
      <c r="G31" s="6">
        <f t="shared" si="5"/>
        <v>50.09</v>
      </c>
      <c r="H31" s="7">
        <f t="shared" si="6"/>
        <v>6.5899381113994799</v>
      </c>
      <c r="I31" s="8">
        <v>330.09</v>
      </c>
      <c r="J31" s="9"/>
      <c r="K31" s="10">
        <f ca="1">[1]DADOS!A35</f>
        <v>2</v>
      </c>
      <c r="L31" s="11" t="str">
        <f ca="1">activatedados.form2</f>
        <v>2-Serviços Preliminares e Drenagem</v>
      </c>
      <c r="M31" s="12"/>
      <c r="N31" s="13"/>
      <c r="O31" s="13"/>
      <c r="P31" s="13"/>
      <c r="Q31" s="13">
        <v>50.09</v>
      </c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M31" s="15">
        <f t="shared" ca="1" si="7"/>
        <v>0</v>
      </c>
      <c r="BN31" s="15">
        <f t="shared" ca="1" si="8"/>
        <v>0</v>
      </c>
      <c r="BO31" s="15">
        <f t="shared" ca="1" si="9"/>
        <v>0</v>
      </c>
      <c r="BP31" s="15">
        <f t="shared" ca="1" si="10"/>
        <v>330.09</v>
      </c>
      <c r="BQ31" s="15">
        <f t="shared" ca="1" si="11"/>
        <v>0</v>
      </c>
      <c r="BR31" s="15">
        <f t="shared" ca="1" si="12"/>
        <v>0</v>
      </c>
      <c r="BS31" s="15">
        <f t="shared" si="13"/>
        <v>0</v>
      </c>
      <c r="BT31" s="15">
        <f t="shared" si="14"/>
        <v>0</v>
      </c>
      <c r="BU31" s="15">
        <f t="shared" si="15"/>
        <v>0</v>
      </c>
      <c r="BV31" s="15">
        <f t="shared" si="16"/>
        <v>0</v>
      </c>
      <c r="BW31" s="15">
        <f t="shared" si="17"/>
        <v>0</v>
      </c>
      <c r="BX31" s="15">
        <f t="shared" si="18"/>
        <v>0</v>
      </c>
      <c r="BY31" s="15">
        <f t="shared" si="19"/>
        <v>0</v>
      </c>
      <c r="BZ31" s="15">
        <f t="shared" si="20"/>
        <v>0</v>
      </c>
      <c r="CA31" s="15">
        <f t="shared" si="21"/>
        <v>0</v>
      </c>
      <c r="CB31" s="15">
        <f t="shared" si="22"/>
        <v>0</v>
      </c>
      <c r="CC31" s="15">
        <f t="shared" si="23"/>
        <v>0</v>
      </c>
      <c r="CD31" s="15">
        <f t="shared" si="24"/>
        <v>0</v>
      </c>
      <c r="CE31" s="15">
        <f t="shared" si="25"/>
        <v>0</v>
      </c>
      <c r="CF31" s="15">
        <f t="shared" si="26"/>
        <v>0</v>
      </c>
      <c r="CG31" s="15">
        <f t="shared" si="27"/>
        <v>0</v>
      </c>
      <c r="CH31" s="15">
        <f t="shared" si="28"/>
        <v>0</v>
      </c>
      <c r="CI31" s="15">
        <f t="shared" si="29"/>
        <v>0</v>
      </c>
      <c r="CJ31" s="15">
        <f t="shared" si="30"/>
        <v>0</v>
      </c>
      <c r="CK31" s="15">
        <f t="shared" si="31"/>
        <v>0</v>
      </c>
      <c r="CL31" s="15">
        <f t="shared" si="32"/>
        <v>0</v>
      </c>
      <c r="CM31" s="15">
        <f t="shared" si="33"/>
        <v>0</v>
      </c>
      <c r="CN31" s="15">
        <f t="shared" si="34"/>
        <v>0</v>
      </c>
      <c r="CO31" s="15">
        <f t="shared" si="35"/>
        <v>0</v>
      </c>
      <c r="CP31" s="15">
        <f t="shared" si="36"/>
        <v>0</v>
      </c>
      <c r="CQ31" s="15">
        <f t="shared" si="37"/>
        <v>0</v>
      </c>
      <c r="CR31" s="15">
        <f t="shared" si="38"/>
        <v>0</v>
      </c>
      <c r="CS31" s="15">
        <f t="shared" si="39"/>
        <v>0</v>
      </c>
      <c r="CT31" s="15">
        <f t="shared" si="40"/>
        <v>0</v>
      </c>
      <c r="CU31" s="15">
        <f t="shared" si="41"/>
        <v>0</v>
      </c>
      <c r="CV31" s="15">
        <f t="shared" si="42"/>
        <v>0</v>
      </c>
      <c r="CW31" s="15">
        <f t="shared" si="43"/>
        <v>0</v>
      </c>
      <c r="CX31" s="15">
        <f t="shared" si="44"/>
        <v>0</v>
      </c>
      <c r="CY31" s="15">
        <f t="shared" si="45"/>
        <v>0</v>
      </c>
      <c r="CZ31" s="15">
        <f t="shared" si="46"/>
        <v>0</v>
      </c>
      <c r="DA31" s="15">
        <f t="shared" si="47"/>
        <v>0</v>
      </c>
      <c r="DB31" s="15">
        <f t="shared" si="48"/>
        <v>0</v>
      </c>
      <c r="DC31" s="15">
        <f t="shared" si="49"/>
        <v>0</v>
      </c>
      <c r="DD31" s="15">
        <f t="shared" si="50"/>
        <v>0</v>
      </c>
      <c r="DE31" s="15">
        <f t="shared" si="51"/>
        <v>0</v>
      </c>
      <c r="DF31" s="15">
        <f t="shared" si="52"/>
        <v>0</v>
      </c>
      <c r="DG31" s="15">
        <f t="shared" si="53"/>
        <v>0</v>
      </c>
      <c r="DH31" s="15">
        <f t="shared" si="54"/>
        <v>0</v>
      </c>
      <c r="DI31" s="15">
        <f t="shared" si="55"/>
        <v>0</v>
      </c>
      <c r="DJ31" s="15">
        <f t="shared" si="56"/>
        <v>0</v>
      </c>
      <c r="DK31" s="16" t="str">
        <f t="shared" si="57"/>
        <v>02</v>
      </c>
      <c r="DL31" s="16">
        <f t="shared" ca="1" si="58"/>
        <v>0</v>
      </c>
      <c r="DM31" s="15">
        <f ca="1">IF($K31&lt;&gt;1,IF(ISNUMBER(INDEX(Import.PLE,$K31,DM$16)),IF(INDEX(Import.PLE,$K31,DM$16)&lt;=mediçao,BM31,0),0),[1]PLE!$AA$28*BM31)</f>
        <v>0</v>
      </c>
      <c r="DN31" s="15">
        <f ca="1">IF($K31&lt;&gt;1,IF(ISNUMBER(INDEX(Import.PLE,$K31,DN$16)),IF(INDEX(Import.PLE,$K31,DN$16)&lt;=mediçao,BN31,0),0),[1]PLE!$AA$28*BN31)</f>
        <v>0</v>
      </c>
      <c r="DO31" s="15">
        <f ca="1">IF($K31&lt;&gt;1,IF(ISNUMBER(INDEX(Import.PLE,$K31,DO$16)),IF(INDEX(Import.PLE,$K31,DO$16)&lt;=mediçao,BO31,0),0),[1]PLE!$AA$28*BO31)</f>
        <v>0</v>
      </c>
      <c r="DP31" s="15">
        <f ca="1">IF($K31&lt;&gt;1,IF(ISNUMBER(INDEX(Import.PLE,$K31,DP$16)),IF(INDEX(Import.PLE,$K31,DP$16)&lt;=mediçao,BP31,0),0),[1]PLE!$AA$28*BP31)</f>
        <v>0</v>
      </c>
      <c r="DQ31" s="15">
        <f ca="1">IF($K31&lt;&gt;1,IF(ISNUMBER(INDEX(Import.PLE,$K31,DQ$16)),IF(INDEX(Import.PLE,$K31,DQ$16)&lt;=mediçao,BQ31,0),0),[1]PLE!$AA$28*BQ31)</f>
        <v>0</v>
      </c>
      <c r="DR31" s="15">
        <f ca="1">IF($K31&lt;&gt;1,IF(ISNUMBER(INDEX(Import.PLE,$K31,DR$16)),IF(INDEX(Import.PLE,$K31,DR$16)&lt;=mediçao,BR31,0),0),[1]PLE!$AA$28*BR31)</f>
        <v>0</v>
      </c>
      <c r="DS31" s="15">
        <f ca="1">IF($K31&lt;&gt;1,IF(ISNUMBER(INDEX(Import.PLE,$K31,DS$16)),IF(INDEX(Import.PLE,$K31,DS$16)&lt;=mediçao,BS31,0),0),[1]PLE!$AA$28*BS31)</f>
        <v>0</v>
      </c>
      <c r="DT31" s="15">
        <f ca="1">IF($K31&lt;&gt;1,IF(ISNUMBER(INDEX(Import.PLE,$K31,DT$16)),IF(INDEX(Import.PLE,$K31,DT$16)&lt;=mediçao,BT31,0),0),[1]PLE!$AA$28*BT31)</f>
        <v>0</v>
      </c>
      <c r="DU31" s="15">
        <f ca="1">IF($K31&lt;&gt;1,IF(ISNUMBER(INDEX(Import.PLE,$K31,DU$16)),IF(INDEX(Import.PLE,$K31,DU$16)&lt;=mediçao,BU31,0),0),[1]PLE!$AA$28*BU31)</f>
        <v>0</v>
      </c>
      <c r="DV31" s="15">
        <f ca="1">IF($K31&lt;&gt;1,IF(ISNUMBER(INDEX(Import.PLE,$K31,DV$16)),IF(INDEX(Import.PLE,$K31,DV$16)&lt;=mediçao,BV31,0),0),[1]PLE!$AA$28*BV31)</f>
        <v>0</v>
      </c>
      <c r="DW31" s="15">
        <f ca="1">IF($K31&lt;&gt;1,IF(ISNUMBER(INDEX(Import.PLE,$K31,DW$16)),IF(INDEX(Import.PLE,$K31,DW$16)&lt;=mediçao,BW31,0),0),[1]PLE!$AA$28*BW31)</f>
        <v>0</v>
      </c>
      <c r="DX31" s="15">
        <f ca="1">IF($K31&lt;&gt;1,IF(ISNUMBER(INDEX(Import.PLE,$K31,DX$16)),IF(INDEX(Import.PLE,$K31,DX$16)&lt;=mediçao,BX31,0),0),[1]PLE!$AA$28*BX31)</f>
        <v>0</v>
      </c>
      <c r="DY31" s="15">
        <f ca="1">IF($K31&lt;&gt;1,IF(ISNUMBER(INDEX(Import.PLE,$K31,DY$16)),IF(INDEX(Import.PLE,$K31,DY$16)&lt;=mediçao,BY31,0),0),[1]PLE!$AA$28*BY31)</f>
        <v>0</v>
      </c>
      <c r="DZ31" s="15">
        <f ca="1">IF($K31&lt;&gt;1,IF(ISNUMBER(INDEX(Import.PLE,$K31,DZ$16)),IF(INDEX(Import.PLE,$K31,DZ$16)&lt;=mediçao,BZ31,0),0),[1]PLE!$AA$28*BZ31)</f>
        <v>0</v>
      </c>
      <c r="EA31" s="15">
        <f ca="1">IF($K31&lt;&gt;1,IF(ISNUMBER(INDEX(Import.PLE,$K31,EA$16)),IF(INDEX(Import.PLE,$K31,EA$16)&lt;=mediçao,CA31,0),0),[1]PLE!$AA$28*CA31)</f>
        <v>0</v>
      </c>
      <c r="EB31" s="15">
        <f ca="1">IF($K31&lt;&gt;1,IF(ISNUMBER(INDEX(Import.PLE,$K31,EB$16)),IF(INDEX(Import.PLE,$K31,EB$16)&lt;=mediçao,CB31,0),0),[1]PLE!$AA$28*CB31)</f>
        <v>0</v>
      </c>
      <c r="EC31" s="15">
        <f ca="1">IF($K31&lt;&gt;1,IF(ISNUMBER(INDEX(Import.PLE,$K31,EC$16)),IF(INDEX(Import.PLE,$K31,EC$16)&lt;=mediçao,CC31,0),0),[1]PLE!$AA$28*CC31)</f>
        <v>0</v>
      </c>
      <c r="ED31" s="15">
        <f ca="1">IF($K31&lt;&gt;1,IF(ISNUMBER(INDEX(Import.PLE,$K31,ED$16)),IF(INDEX(Import.PLE,$K31,ED$16)&lt;=mediçao,CD31,0),0),[1]PLE!$AA$28*CD31)</f>
        <v>0</v>
      </c>
      <c r="EE31" s="15">
        <f ca="1">IF($K31&lt;&gt;1,IF(ISNUMBER(INDEX(Import.PLE,$K31,EE$16)),IF(INDEX(Import.PLE,$K31,EE$16)&lt;=mediçao,CE31,0),0),[1]PLE!$AA$28*CE31)</f>
        <v>0</v>
      </c>
      <c r="EF31" s="15">
        <f ca="1">IF($K31&lt;&gt;1,IF(ISNUMBER(INDEX(Import.PLE,$K31,EF$16)),IF(INDEX(Import.PLE,$K31,EF$16)&lt;=mediçao,CF31,0),0),[1]PLE!$AA$28*CF31)</f>
        <v>0</v>
      </c>
      <c r="EG31" s="15">
        <f ca="1">IF($K31&lt;&gt;1,IF(ISNUMBER(INDEX(Import.PLE,$K31,EG$16)),IF(INDEX(Import.PLE,$K31,EG$16)&lt;=mediçao,CG31,0),0),[1]PLE!$AA$28*CG31)</f>
        <v>0</v>
      </c>
      <c r="EH31" s="15">
        <f ca="1">IF($K31&lt;&gt;1,IF(ISNUMBER(INDEX(Import.PLE,$K31,EH$16)),IF(INDEX(Import.PLE,$K31,EH$16)&lt;=mediçao,CH31,0),0),[1]PLE!$AA$28*CH31)</f>
        <v>0</v>
      </c>
      <c r="EI31" s="15">
        <f ca="1">IF($K31&lt;&gt;1,IF(ISNUMBER(INDEX(Import.PLE,$K31,EI$16)),IF(INDEX(Import.PLE,$K31,EI$16)&lt;=mediçao,CI31,0),0),[1]PLE!$AA$28*CI31)</f>
        <v>0</v>
      </c>
      <c r="EJ31" s="15">
        <f ca="1">IF($K31&lt;&gt;1,IF(ISNUMBER(INDEX(Import.PLE,$K31,EJ$16)),IF(INDEX(Import.PLE,$K31,EJ$16)&lt;=mediçao,CJ31,0),0),[1]PLE!$AA$28*CJ31)</f>
        <v>0</v>
      </c>
      <c r="EK31" s="15">
        <f ca="1">IF($K31&lt;&gt;1,IF(ISNUMBER(INDEX(Import.PLE,$K31,EK$16)),IF(INDEX(Import.PLE,$K31,EK$16)&lt;=mediçao,CK31,0),0),[1]PLE!$AA$28*CK31)</f>
        <v>0</v>
      </c>
      <c r="EL31" s="15">
        <f ca="1">IF($K31&lt;&gt;1,IF(ISNUMBER(INDEX(Import.PLE,$K31,EL$16)),IF(INDEX(Import.PLE,$K31,EL$16)&lt;=mediçao,CL31,0),0),[1]PLE!$AA$28*CL31)</f>
        <v>0</v>
      </c>
      <c r="EM31" s="15">
        <f ca="1">IF($K31&lt;&gt;1,IF(ISNUMBER(INDEX(Import.PLE,$K31,EM$16)),IF(INDEX(Import.PLE,$K31,EM$16)&lt;=mediçao,CM31,0),0),[1]PLE!$AA$28*CM31)</f>
        <v>0</v>
      </c>
      <c r="EN31" s="15">
        <f ca="1">IF($K31&lt;&gt;1,IF(ISNUMBER(INDEX(Import.PLE,$K31,EN$16)),IF(INDEX(Import.PLE,$K31,EN$16)&lt;=mediçao,CN31,0),0),[1]PLE!$AA$28*CN31)</f>
        <v>0</v>
      </c>
      <c r="EO31" s="15">
        <f ca="1">IF($K31&lt;&gt;1,IF(ISNUMBER(INDEX(Import.PLE,$K31,EO$16)),IF(INDEX(Import.PLE,$K31,EO$16)&lt;=mediçao,CO31,0),0),[1]PLE!$AA$28*CO31)</f>
        <v>0</v>
      </c>
      <c r="EP31" s="15">
        <f ca="1">IF($K31&lt;&gt;1,IF(ISNUMBER(INDEX(Import.PLE,$K31,EP$16)),IF(INDEX(Import.PLE,$K31,EP$16)&lt;=mediçao,CP31,0),0),[1]PLE!$AA$28*CP31)</f>
        <v>0</v>
      </c>
      <c r="EQ31" s="15">
        <f ca="1">IF($K31&lt;&gt;1,IF(ISNUMBER(INDEX(Import.PLE,$K31,EQ$16)),IF(INDEX(Import.PLE,$K31,EQ$16)&lt;=mediçao,CQ31,0),0),[1]PLE!$AA$28*CQ31)</f>
        <v>0</v>
      </c>
      <c r="ER31" s="15">
        <f ca="1">IF($K31&lt;&gt;1,IF(ISNUMBER(INDEX(Import.PLE,$K31,ER$16)),IF(INDEX(Import.PLE,$K31,ER$16)&lt;=mediçao,CR31,0),0),[1]PLE!$AA$28*CR31)</f>
        <v>0</v>
      </c>
      <c r="ES31" s="15">
        <f ca="1">IF($K31&lt;&gt;1,IF(ISNUMBER(INDEX(Import.PLE,$K31,ES$16)),IF(INDEX(Import.PLE,$K31,ES$16)&lt;=mediçao,CS31,0),0),[1]PLE!$AA$28*CS31)</f>
        <v>0</v>
      </c>
      <c r="ET31" s="15">
        <f ca="1">IF($K31&lt;&gt;1,IF(ISNUMBER(INDEX(Import.PLE,$K31,ET$16)),IF(INDEX(Import.PLE,$K31,ET$16)&lt;=mediçao,CT31,0),0),[1]PLE!$AA$28*CT31)</f>
        <v>0</v>
      </c>
      <c r="EU31" s="15">
        <f ca="1">IF($K31&lt;&gt;1,IF(ISNUMBER(INDEX(Import.PLE,$K31,EU$16)),IF(INDEX(Import.PLE,$K31,EU$16)&lt;=mediçao,CU31,0),0),[1]PLE!$AA$28*CU31)</f>
        <v>0</v>
      </c>
      <c r="EV31" s="15">
        <f ca="1">IF($K31&lt;&gt;1,IF(ISNUMBER(INDEX(Import.PLE,$K31,EV$16)),IF(INDEX(Import.PLE,$K31,EV$16)&lt;=mediçao,CV31,0),0),[1]PLE!$AA$28*CV31)</f>
        <v>0</v>
      </c>
      <c r="EW31" s="15">
        <f ca="1">IF($K31&lt;&gt;1,IF(ISNUMBER(INDEX(Import.PLE,$K31,EW$16)),IF(INDEX(Import.PLE,$K31,EW$16)&lt;=mediçao,CW31,0),0),[1]PLE!$AA$28*CW31)</f>
        <v>0</v>
      </c>
      <c r="EX31" s="15">
        <f ca="1">IF($K31&lt;&gt;1,IF(ISNUMBER(INDEX(Import.PLE,$K31,EX$16)),IF(INDEX(Import.PLE,$K31,EX$16)&lt;=mediçao,CX31,0),0),[1]PLE!$AA$28*CX31)</f>
        <v>0</v>
      </c>
      <c r="EY31" s="15">
        <f ca="1">IF($K31&lt;&gt;1,IF(ISNUMBER(INDEX(Import.PLE,$K31,EY$16)),IF(INDEX(Import.PLE,$K31,EY$16)&lt;=mediçao,CY31,0),0),[1]PLE!$AA$28*CY31)</f>
        <v>0</v>
      </c>
      <c r="EZ31" s="15">
        <f ca="1">IF($K31&lt;&gt;1,IF(ISNUMBER(INDEX(Import.PLE,$K31,EZ$16)),IF(INDEX(Import.PLE,$K31,EZ$16)&lt;=mediçao,CZ31,0),0),[1]PLE!$AA$28*CZ31)</f>
        <v>0</v>
      </c>
      <c r="FA31" s="15">
        <f ca="1">IF($K31&lt;&gt;1,IF(ISNUMBER(INDEX(Import.PLE,$K31,FA$16)),IF(INDEX(Import.PLE,$K31,FA$16)&lt;=mediçao,DA31,0),0),[1]PLE!$AA$28*DA31)</f>
        <v>0</v>
      </c>
      <c r="FB31" s="15">
        <f ca="1">IF($K31&lt;&gt;1,IF(ISNUMBER(INDEX(Import.PLE,$K31,FB$16)),IF(INDEX(Import.PLE,$K31,FB$16)&lt;=mediçao,DB31,0),0),[1]PLE!$AA$28*DB31)</f>
        <v>0</v>
      </c>
      <c r="FC31" s="15">
        <f ca="1">IF($K31&lt;&gt;1,IF(ISNUMBER(INDEX(Import.PLE,$K31,FC$16)),IF(INDEX(Import.PLE,$K31,FC$16)&lt;=mediçao,DC31,0),0),[1]PLE!$AA$28*DC31)</f>
        <v>0</v>
      </c>
      <c r="FD31" s="15">
        <f ca="1">IF($K31&lt;&gt;1,IF(ISNUMBER(INDEX(Import.PLE,$K31,FD$16)),IF(INDEX(Import.PLE,$K31,FD$16)&lt;=mediçao,DD31,0),0),[1]PLE!$AA$28*DD31)</f>
        <v>0</v>
      </c>
      <c r="FE31" s="15">
        <f ca="1">IF($K31&lt;&gt;1,IF(ISNUMBER(INDEX(Import.PLE,$K31,FE$16)),IF(INDEX(Import.PLE,$K31,FE$16)&lt;=mediçao,DE31,0),0),[1]PLE!$AA$28*DE31)</f>
        <v>0</v>
      </c>
      <c r="FF31" s="15">
        <f ca="1">IF($K31&lt;&gt;1,IF(ISNUMBER(INDEX(Import.PLE,$K31,FF$16)),IF(INDEX(Import.PLE,$K31,FF$16)&lt;=mediçao,DF31,0),0),[1]PLE!$AA$28*DF31)</f>
        <v>0</v>
      </c>
      <c r="FG31" s="15">
        <f ca="1">IF($K31&lt;&gt;1,IF(ISNUMBER(INDEX(Import.PLE,$K31,FG$16)),IF(INDEX(Import.PLE,$K31,FG$16)&lt;=mediçao,DG31,0),0),[1]PLE!$AA$28*DG31)</f>
        <v>0</v>
      </c>
      <c r="FH31" s="15">
        <f ca="1">IF($K31&lt;&gt;1,IF(ISNUMBER(INDEX(Import.PLE,$K31,FH$16)),IF(INDEX(Import.PLE,$K31,FH$16)&lt;=mediçao,DH31,0),0),[1]PLE!$AA$28*DH31)</f>
        <v>0</v>
      </c>
      <c r="FI31" s="15">
        <f ca="1">IF($K31&lt;&gt;1,IF(ISNUMBER(INDEX(Import.PLE,$K31,FI$16)),IF(INDEX(Import.PLE,$K31,FI$16)&lt;=mediçao,DI31,0),0),[1]PLE!$AA$28*DI31)</f>
        <v>0</v>
      </c>
      <c r="FJ31" s="15">
        <f ca="1">IF($K31&lt;&gt;1,IF(ISNUMBER(INDEX(Import.PLE,$K31,FJ$16)),IF(INDEX(Import.PLE,$K31,FJ$16)&lt;=mediçao,DJ31,0),0),[1]PLE!$AA$28*DJ31)</f>
        <v>0</v>
      </c>
    </row>
    <row r="32" spans="2:166" s="14" customFormat="1" x14ac:dyDescent="0.25">
      <c r="B32" s="1">
        <f t="shared" ca="1" si="3"/>
        <v>15</v>
      </c>
      <c r="C32" s="2" t="str">
        <f t="shared" si="4"/>
        <v>Meta</v>
      </c>
      <c r="D32" s="3">
        <v>3</v>
      </c>
      <c r="E32" s="4" t="s">
        <v>54</v>
      </c>
      <c r="F32" s="5"/>
      <c r="G32" s="6" t="str">
        <f t="shared" si="5"/>
        <v/>
      </c>
      <c r="H32" s="7" t="str">
        <f t="shared" si="6"/>
        <v/>
      </c>
      <c r="I32" s="8"/>
      <c r="J32" s="9"/>
      <c r="K32" s="10"/>
      <c r="L32" s="11" t="str">
        <f>activatedados.form2</f>
        <v/>
      </c>
      <c r="M32" s="12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M32" s="15">
        <f t="shared" si="7"/>
        <v>0</v>
      </c>
      <c r="BN32" s="15">
        <f t="shared" si="8"/>
        <v>0</v>
      </c>
      <c r="BO32" s="15">
        <f t="shared" si="9"/>
        <v>0</v>
      </c>
      <c r="BP32" s="15">
        <f t="shared" si="10"/>
        <v>0</v>
      </c>
      <c r="BQ32" s="15">
        <f t="shared" si="11"/>
        <v>0</v>
      </c>
      <c r="BR32" s="15">
        <f t="shared" si="12"/>
        <v>0</v>
      </c>
      <c r="BS32" s="15">
        <f t="shared" si="13"/>
        <v>0</v>
      </c>
      <c r="BT32" s="15">
        <f t="shared" si="14"/>
        <v>0</v>
      </c>
      <c r="BU32" s="15">
        <f t="shared" si="15"/>
        <v>0</v>
      </c>
      <c r="BV32" s="15">
        <f t="shared" si="16"/>
        <v>0</v>
      </c>
      <c r="BW32" s="15">
        <f t="shared" si="17"/>
        <v>0</v>
      </c>
      <c r="BX32" s="15">
        <f t="shared" si="18"/>
        <v>0</v>
      </c>
      <c r="BY32" s="15">
        <f t="shared" si="19"/>
        <v>0</v>
      </c>
      <c r="BZ32" s="15">
        <f t="shared" si="20"/>
        <v>0</v>
      </c>
      <c r="CA32" s="15">
        <f t="shared" si="21"/>
        <v>0</v>
      </c>
      <c r="CB32" s="15">
        <f t="shared" si="22"/>
        <v>0</v>
      </c>
      <c r="CC32" s="15">
        <f t="shared" si="23"/>
        <v>0</v>
      </c>
      <c r="CD32" s="15">
        <f t="shared" si="24"/>
        <v>0</v>
      </c>
      <c r="CE32" s="15">
        <f t="shared" si="25"/>
        <v>0</v>
      </c>
      <c r="CF32" s="15">
        <f t="shared" si="26"/>
        <v>0</v>
      </c>
      <c r="CG32" s="15">
        <f t="shared" si="27"/>
        <v>0</v>
      </c>
      <c r="CH32" s="15">
        <f t="shared" si="28"/>
        <v>0</v>
      </c>
      <c r="CI32" s="15">
        <f t="shared" si="29"/>
        <v>0</v>
      </c>
      <c r="CJ32" s="15">
        <f t="shared" si="30"/>
        <v>0</v>
      </c>
      <c r="CK32" s="15">
        <f t="shared" si="31"/>
        <v>0</v>
      </c>
      <c r="CL32" s="15">
        <f t="shared" si="32"/>
        <v>0</v>
      </c>
      <c r="CM32" s="15">
        <f t="shared" si="33"/>
        <v>0</v>
      </c>
      <c r="CN32" s="15">
        <f t="shared" si="34"/>
        <v>0</v>
      </c>
      <c r="CO32" s="15">
        <f t="shared" si="35"/>
        <v>0</v>
      </c>
      <c r="CP32" s="15">
        <f t="shared" si="36"/>
        <v>0</v>
      </c>
      <c r="CQ32" s="15">
        <f t="shared" si="37"/>
        <v>0</v>
      </c>
      <c r="CR32" s="15">
        <f t="shared" si="38"/>
        <v>0</v>
      </c>
      <c r="CS32" s="15">
        <f t="shared" si="39"/>
        <v>0</v>
      </c>
      <c r="CT32" s="15">
        <f t="shared" si="40"/>
        <v>0</v>
      </c>
      <c r="CU32" s="15">
        <f t="shared" si="41"/>
        <v>0</v>
      </c>
      <c r="CV32" s="15">
        <f t="shared" si="42"/>
        <v>0</v>
      </c>
      <c r="CW32" s="15">
        <f t="shared" si="43"/>
        <v>0</v>
      </c>
      <c r="CX32" s="15">
        <f t="shared" si="44"/>
        <v>0</v>
      </c>
      <c r="CY32" s="15">
        <f t="shared" si="45"/>
        <v>0</v>
      </c>
      <c r="CZ32" s="15">
        <f t="shared" si="46"/>
        <v>0</v>
      </c>
      <c r="DA32" s="15">
        <f t="shared" si="47"/>
        <v>0</v>
      </c>
      <c r="DB32" s="15">
        <f t="shared" si="48"/>
        <v>0</v>
      </c>
      <c r="DC32" s="15">
        <f t="shared" si="49"/>
        <v>0</v>
      </c>
      <c r="DD32" s="15">
        <f t="shared" si="50"/>
        <v>0</v>
      </c>
      <c r="DE32" s="15">
        <f t="shared" si="51"/>
        <v>0</v>
      </c>
      <c r="DF32" s="15">
        <f t="shared" si="52"/>
        <v>0</v>
      </c>
      <c r="DG32" s="15">
        <f t="shared" si="53"/>
        <v>0</v>
      </c>
      <c r="DH32" s="15">
        <f t="shared" si="54"/>
        <v>0</v>
      </c>
      <c r="DI32" s="15">
        <f t="shared" si="55"/>
        <v>0</v>
      </c>
      <c r="DJ32" s="15">
        <f t="shared" si="56"/>
        <v>0</v>
      </c>
      <c r="DK32" s="16">
        <f t="shared" si="57"/>
        <v>3</v>
      </c>
      <c r="DL32" s="16">
        <f t="shared" ca="1" si="58"/>
        <v>0</v>
      </c>
      <c r="DM32" s="15">
        <f ca="1">IF($K32&lt;&gt;1,IF(ISNUMBER(INDEX(Import.PLE,$K32,DM$16)),IF(INDEX(Import.PLE,$K32,DM$16)&lt;=mediçao,BM32,0),0),[1]PLE!$AA$28*BM32)</f>
        <v>0</v>
      </c>
      <c r="DN32" s="15">
        <f ca="1">IF($K32&lt;&gt;1,IF(ISNUMBER(INDEX(Import.PLE,$K32,DN$16)),IF(INDEX(Import.PLE,$K32,DN$16)&lt;=mediçao,BN32,0),0),[1]PLE!$AA$28*BN32)</f>
        <v>0</v>
      </c>
      <c r="DO32" s="15">
        <f ca="1">IF($K32&lt;&gt;1,IF(ISNUMBER(INDEX(Import.PLE,$K32,DO$16)),IF(INDEX(Import.PLE,$K32,DO$16)&lt;=mediçao,BO32,0),0),[1]PLE!$AA$28*BO32)</f>
        <v>0</v>
      </c>
      <c r="DP32" s="15">
        <f ca="1">IF($K32&lt;&gt;1,IF(ISNUMBER(INDEX(Import.PLE,$K32,DP$16)),IF(INDEX(Import.PLE,$K32,DP$16)&lt;=mediçao,BP32,0),0),[1]PLE!$AA$28*BP32)</f>
        <v>0</v>
      </c>
      <c r="DQ32" s="15">
        <f ca="1">IF($K32&lt;&gt;1,IF(ISNUMBER(INDEX(Import.PLE,$K32,DQ$16)),IF(INDEX(Import.PLE,$K32,DQ$16)&lt;=mediçao,BQ32,0),0),[1]PLE!$AA$28*BQ32)</f>
        <v>0</v>
      </c>
      <c r="DR32" s="15">
        <f ca="1">IF($K32&lt;&gt;1,IF(ISNUMBER(INDEX(Import.PLE,$K32,DR$16)),IF(INDEX(Import.PLE,$K32,DR$16)&lt;=mediçao,BR32,0),0),[1]PLE!$AA$28*BR32)</f>
        <v>0</v>
      </c>
      <c r="DS32" s="15">
        <f ca="1">IF($K32&lt;&gt;1,IF(ISNUMBER(INDEX(Import.PLE,$K32,DS$16)),IF(INDEX(Import.PLE,$K32,DS$16)&lt;=mediçao,BS32,0),0),[1]PLE!$AA$28*BS32)</f>
        <v>0</v>
      </c>
      <c r="DT32" s="15">
        <f ca="1">IF($K32&lt;&gt;1,IF(ISNUMBER(INDEX(Import.PLE,$K32,DT$16)),IF(INDEX(Import.PLE,$K32,DT$16)&lt;=mediçao,BT32,0),0),[1]PLE!$AA$28*BT32)</f>
        <v>0</v>
      </c>
      <c r="DU32" s="15">
        <f ca="1">IF($K32&lt;&gt;1,IF(ISNUMBER(INDEX(Import.PLE,$K32,DU$16)),IF(INDEX(Import.PLE,$K32,DU$16)&lt;=mediçao,BU32,0),0),[1]PLE!$AA$28*BU32)</f>
        <v>0</v>
      </c>
      <c r="DV32" s="15">
        <f ca="1">IF($K32&lt;&gt;1,IF(ISNUMBER(INDEX(Import.PLE,$K32,DV$16)),IF(INDEX(Import.PLE,$K32,DV$16)&lt;=mediçao,BV32,0),0),[1]PLE!$AA$28*BV32)</f>
        <v>0</v>
      </c>
      <c r="DW32" s="15">
        <f ca="1">IF($K32&lt;&gt;1,IF(ISNUMBER(INDEX(Import.PLE,$K32,DW$16)),IF(INDEX(Import.PLE,$K32,DW$16)&lt;=mediçao,BW32,0),0),[1]PLE!$AA$28*BW32)</f>
        <v>0</v>
      </c>
      <c r="DX32" s="15">
        <f ca="1">IF($K32&lt;&gt;1,IF(ISNUMBER(INDEX(Import.PLE,$K32,DX$16)),IF(INDEX(Import.PLE,$K32,DX$16)&lt;=mediçao,BX32,0),0),[1]PLE!$AA$28*BX32)</f>
        <v>0</v>
      </c>
      <c r="DY32" s="15">
        <f ca="1">IF($K32&lt;&gt;1,IF(ISNUMBER(INDEX(Import.PLE,$K32,DY$16)),IF(INDEX(Import.PLE,$K32,DY$16)&lt;=mediçao,BY32,0),0),[1]PLE!$AA$28*BY32)</f>
        <v>0</v>
      </c>
      <c r="DZ32" s="15">
        <f ca="1">IF($K32&lt;&gt;1,IF(ISNUMBER(INDEX(Import.PLE,$K32,DZ$16)),IF(INDEX(Import.PLE,$K32,DZ$16)&lt;=mediçao,BZ32,0),0),[1]PLE!$AA$28*BZ32)</f>
        <v>0</v>
      </c>
      <c r="EA32" s="15">
        <f ca="1">IF($K32&lt;&gt;1,IF(ISNUMBER(INDEX(Import.PLE,$K32,EA$16)),IF(INDEX(Import.PLE,$K32,EA$16)&lt;=mediçao,CA32,0),0),[1]PLE!$AA$28*CA32)</f>
        <v>0</v>
      </c>
      <c r="EB32" s="15">
        <f ca="1">IF($K32&lt;&gt;1,IF(ISNUMBER(INDEX(Import.PLE,$K32,EB$16)),IF(INDEX(Import.PLE,$K32,EB$16)&lt;=mediçao,CB32,0),0),[1]PLE!$AA$28*CB32)</f>
        <v>0</v>
      </c>
      <c r="EC32" s="15">
        <f ca="1">IF($K32&lt;&gt;1,IF(ISNUMBER(INDEX(Import.PLE,$K32,EC$16)),IF(INDEX(Import.PLE,$K32,EC$16)&lt;=mediçao,CC32,0),0),[1]PLE!$AA$28*CC32)</f>
        <v>0</v>
      </c>
      <c r="ED32" s="15">
        <f ca="1">IF($K32&lt;&gt;1,IF(ISNUMBER(INDEX(Import.PLE,$K32,ED$16)),IF(INDEX(Import.PLE,$K32,ED$16)&lt;=mediçao,CD32,0),0),[1]PLE!$AA$28*CD32)</f>
        <v>0</v>
      </c>
      <c r="EE32" s="15">
        <f ca="1">IF($K32&lt;&gt;1,IF(ISNUMBER(INDEX(Import.PLE,$K32,EE$16)),IF(INDEX(Import.PLE,$K32,EE$16)&lt;=mediçao,CE32,0),0),[1]PLE!$AA$28*CE32)</f>
        <v>0</v>
      </c>
      <c r="EF32" s="15">
        <f ca="1">IF($K32&lt;&gt;1,IF(ISNUMBER(INDEX(Import.PLE,$K32,EF$16)),IF(INDEX(Import.PLE,$K32,EF$16)&lt;=mediçao,CF32,0),0),[1]PLE!$AA$28*CF32)</f>
        <v>0</v>
      </c>
      <c r="EG32" s="15">
        <f ca="1">IF($K32&lt;&gt;1,IF(ISNUMBER(INDEX(Import.PLE,$K32,EG$16)),IF(INDEX(Import.PLE,$K32,EG$16)&lt;=mediçao,CG32,0),0),[1]PLE!$AA$28*CG32)</f>
        <v>0</v>
      </c>
      <c r="EH32" s="15">
        <f ca="1">IF($K32&lt;&gt;1,IF(ISNUMBER(INDEX(Import.PLE,$K32,EH$16)),IF(INDEX(Import.PLE,$K32,EH$16)&lt;=mediçao,CH32,0),0),[1]PLE!$AA$28*CH32)</f>
        <v>0</v>
      </c>
      <c r="EI32" s="15">
        <f ca="1">IF($K32&lt;&gt;1,IF(ISNUMBER(INDEX(Import.PLE,$K32,EI$16)),IF(INDEX(Import.PLE,$K32,EI$16)&lt;=mediçao,CI32,0),0),[1]PLE!$AA$28*CI32)</f>
        <v>0</v>
      </c>
      <c r="EJ32" s="15">
        <f ca="1">IF($K32&lt;&gt;1,IF(ISNUMBER(INDEX(Import.PLE,$K32,EJ$16)),IF(INDEX(Import.PLE,$K32,EJ$16)&lt;=mediçao,CJ32,0),0),[1]PLE!$AA$28*CJ32)</f>
        <v>0</v>
      </c>
      <c r="EK32" s="15">
        <f ca="1">IF($K32&lt;&gt;1,IF(ISNUMBER(INDEX(Import.PLE,$K32,EK$16)),IF(INDEX(Import.PLE,$K32,EK$16)&lt;=mediçao,CK32,0),0),[1]PLE!$AA$28*CK32)</f>
        <v>0</v>
      </c>
      <c r="EL32" s="15">
        <f ca="1">IF($K32&lt;&gt;1,IF(ISNUMBER(INDEX(Import.PLE,$K32,EL$16)),IF(INDEX(Import.PLE,$K32,EL$16)&lt;=mediçao,CL32,0),0),[1]PLE!$AA$28*CL32)</f>
        <v>0</v>
      </c>
      <c r="EM32" s="15">
        <f ca="1">IF($K32&lt;&gt;1,IF(ISNUMBER(INDEX(Import.PLE,$K32,EM$16)),IF(INDEX(Import.PLE,$K32,EM$16)&lt;=mediçao,CM32,0),0),[1]PLE!$AA$28*CM32)</f>
        <v>0</v>
      </c>
      <c r="EN32" s="15">
        <f ca="1">IF($K32&lt;&gt;1,IF(ISNUMBER(INDEX(Import.PLE,$K32,EN$16)),IF(INDEX(Import.PLE,$K32,EN$16)&lt;=mediçao,CN32,0),0),[1]PLE!$AA$28*CN32)</f>
        <v>0</v>
      </c>
      <c r="EO32" s="15">
        <f ca="1">IF($K32&lt;&gt;1,IF(ISNUMBER(INDEX(Import.PLE,$K32,EO$16)),IF(INDEX(Import.PLE,$K32,EO$16)&lt;=mediçao,CO32,0),0),[1]PLE!$AA$28*CO32)</f>
        <v>0</v>
      </c>
      <c r="EP32" s="15">
        <f ca="1">IF($K32&lt;&gt;1,IF(ISNUMBER(INDEX(Import.PLE,$K32,EP$16)),IF(INDEX(Import.PLE,$K32,EP$16)&lt;=mediçao,CP32,0),0),[1]PLE!$AA$28*CP32)</f>
        <v>0</v>
      </c>
      <c r="EQ32" s="15">
        <f ca="1">IF($K32&lt;&gt;1,IF(ISNUMBER(INDEX(Import.PLE,$K32,EQ$16)),IF(INDEX(Import.PLE,$K32,EQ$16)&lt;=mediçao,CQ32,0),0),[1]PLE!$AA$28*CQ32)</f>
        <v>0</v>
      </c>
      <c r="ER32" s="15">
        <f ca="1">IF($K32&lt;&gt;1,IF(ISNUMBER(INDEX(Import.PLE,$K32,ER$16)),IF(INDEX(Import.PLE,$K32,ER$16)&lt;=mediçao,CR32,0),0),[1]PLE!$AA$28*CR32)</f>
        <v>0</v>
      </c>
      <c r="ES32" s="15">
        <f ca="1">IF($K32&lt;&gt;1,IF(ISNUMBER(INDEX(Import.PLE,$K32,ES$16)),IF(INDEX(Import.PLE,$K32,ES$16)&lt;=mediçao,CS32,0),0),[1]PLE!$AA$28*CS32)</f>
        <v>0</v>
      </c>
      <c r="ET32" s="15">
        <f ca="1">IF($K32&lt;&gt;1,IF(ISNUMBER(INDEX(Import.PLE,$K32,ET$16)),IF(INDEX(Import.PLE,$K32,ET$16)&lt;=mediçao,CT32,0),0),[1]PLE!$AA$28*CT32)</f>
        <v>0</v>
      </c>
      <c r="EU32" s="15">
        <f ca="1">IF($K32&lt;&gt;1,IF(ISNUMBER(INDEX(Import.PLE,$K32,EU$16)),IF(INDEX(Import.PLE,$K32,EU$16)&lt;=mediçao,CU32,0),0),[1]PLE!$AA$28*CU32)</f>
        <v>0</v>
      </c>
      <c r="EV32" s="15">
        <f ca="1">IF($K32&lt;&gt;1,IF(ISNUMBER(INDEX(Import.PLE,$K32,EV$16)),IF(INDEX(Import.PLE,$K32,EV$16)&lt;=mediçao,CV32,0),0),[1]PLE!$AA$28*CV32)</f>
        <v>0</v>
      </c>
      <c r="EW32" s="15">
        <f ca="1">IF($K32&lt;&gt;1,IF(ISNUMBER(INDEX(Import.PLE,$K32,EW$16)),IF(INDEX(Import.PLE,$K32,EW$16)&lt;=mediçao,CW32,0),0),[1]PLE!$AA$28*CW32)</f>
        <v>0</v>
      </c>
      <c r="EX32" s="15">
        <f ca="1">IF($K32&lt;&gt;1,IF(ISNUMBER(INDEX(Import.PLE,$K32,EX$16)),IF(INDEX(Import.PLE,$K32,EX$16)&lt;=mediçao,CX32,0),0),[1]PLE!$AA$28*CX32)</f>
        <v>0</v>
      </c>
      <c r="EY32" s="15">
        <f ca="1">IF($K32&lt;&gt;1,IF(ISNUMBER(INDEX(Import.PLE,$K32,EY$16)),IF(INDEX(Import.PLE,$K32,EY$16)&lt;=mediçao,CY32,0),0),[1]PLE!$AA$28*CY32)</f>
        <v>0</v>
      </c>
      <c r="EZ32" s="15">
        <f ca="1">IF($K32&lt;&gt;1,IF(ISNUMBER(INDEX(Import.PLE,$K32,EZ$16)),IF(INDEX(Import.PLE,$K32,EZ$16)&lt;=mediçao,CZ32,0),0),[1]PLE!$AA$28*CZ32)</f>
        <v>0</v>
      </c>
      <c r="FA32" s="15">
        <f ca="1">IF($K32&lt;&gt;1,IF(ISNUMBER(INDEX(Import.PLE,$K32,FA$16)),IF(INDEX(Import.PLE,$K32,FA$16)&lt;=mediçao,DA32,0),0),[1]PLE!$AA$28*DA32)</f>
        <v>0</v>
      </c>
      <c r="FB32" s="15">
        <f ca="1">IF($K32&lt;&gt;1,IF(ISNUMBER(INDEX(Import.PLE,$K32,FB$16)),IF(INDEX(Import.PLE,$K32,FB$16)&lt;=mediçao,DB32,0),0),[1]PLE!$AA$28*DB32)</f>
        <v>0</v>
      </c>
      <c r="FC32" s="15">
        <f ca="1">IF($K32&lt;&gt;1,IF(ISNUMBER(INDEX(Import.PLE,$K32,FC$16)),IF(INDEX(Import.PLE,$K32,FC$16)&lt;=mediçao,DC32,0),0),[1]PLE!$AA$28*DC32)</f>
        <v>0</v>
      </c>
      <c r="FD32" s="15">
        <f ca="1">IF($K32&lt;&gt;1,IF(ISNUMBER(INDEX(Import.PLE,$K32,FD$16)),IF(INDEX(Import.PLE,$K32,FD$16)&lt;=mediçao,DD32,0),0),[1]PLE!$AA$28*DD32)</f>
        <v>0</v>
      </c>
      <c r="FE32" s="15">
        <f ca="1">IF($K32&lt;&gt;1,IF(ISNUMBER(INDEX(Import.PLE,$K32,FE$16)),IF(INDEX(Import.PLE,$K32,FE$16)&lt;=mediçao,DE32,0),0),[1]PLE!$AA$28*DE32)</f>
        <v>0</v>
      </c>
      <c r="FF32" s="15">
        <f ca="1">IF($K32&lt;&gt;1,IF(ISNUMBER(INDEX(Import.PLE,$K32,FF$16)),IF(INDEX(Import.PLE,$K32,FF$16)&lt;=mediçao,DF32,0),0),[1]PLE!$AA$28*DF32)</f>
        <v>0</v>
      </c>
      <c r="FG32" s="15">
        <f ca="1">IF($K32&lt;&gt;1,IF(ISNUMBER(INDEX(Import.PLE,$K32,FG$16)),IF(INDEX(Import.PLE,$K32,FG$16)&lt;=mediçao,DG32,0),0),[1]PLE!$AA$28*DG32)</f>
        <v>0</v>
      </c>
      <c r="FH32" s="15">
        <f ca="1">IF($K32&lt;&gt;1,IF(ISNUMBER(INDEX(Import.PLE,$K32,FH$16)),IF(INDEX(Import.PLE,$K32,FH$16)&lt;=mediçao,DH32,0),0),[1]PLE!$AA$28*DH32)</f>
        <v>0</v>
      </c>
      <c r="FI32" s="15">
        <f ca="1">IF($K32&lt;&gt;1,IF(ISNUMBER(INDEX(Import.PLE,$K32,FI$16)),IF(INDEX(Import.PLE,$K32,FI$16)&lt;=mediçao,DI32,0),0),[1]PLE!$AA$28*DI32)</f>
        <v>0</v>
      </c>
      <c r="FJ32" s="15">
        <f ca="1">IF($K32&lt;&gt;1,IF(ISNUMBER(INDEX(Import.PLE,$K32,FJ$16)),IF(INDEX(Import.PLE,$K32,FJ$16)&lt;=mediçao,DJ32,0),0),[1]PLE!$AA$28*DJ32)</f>
        <v>0</v>
      </c>
    </row>
    <row r="33" spans="2:166" s="14" customFormat="1" ht="56.25" x14ac:dyDescent="0.25">
      <c r="B33" s="1">
        <f t="shared" ca="1" si="3"/>
        <v>16</v>
      </c>
      <c r="C33" s="2" t="str">
        <f t="shared" si="4"/>
        <v>Serviço</v>
      </c>
      <c r="D33" s="3" t="s">
        <v>55</v>
      </c>
      <c r="E33" s="4" t="s">
        <v>56</v>
      </c>
      <c r="F33" s="5" t="s">
        <v>57</v>
      </c>
      <c r="G33" s="6">
        <f t="shared" si="5"/>
        <v>576.18999999999994</v>
      </c>
      <c r="H33" s="7">
        <f t="shared" si="6"/>
        <v>500.00000000000006</v>
      </c>
      <c r="I33" s="8">
        <v>288095</v>
      </c>
      <c r="J33" s="9"/>
      <c r="K33" s="10">
        <f ca="1">[1]DADOS!A36</f>
        <v>3</v>
      </c>
      <c r="L33" s="11" t="str">
        <f ca="1">activatedados.form2</f>
        <v>3-Pavimentação</v>
      </c>
      <c r="M33" s="12"/>
      <c r="N33" s="13">
        <v>94.51</v>
      </c>
      <c r="O33" s="13">
        <v>98.04</v>
      </c>
      <c r="P33" s="13">
        <v>106.23</v>
      </c>
      <c r="Q33" s="13">
        <v>86.59</v>
      </c>
      <c r="R33" s="13">
        <v>80.28</v>
      </c>
      <c r="S33" s="13">
        <v>110.54</v>
      </c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M33" s="15">
        <f t="shared" ca="1" si="7"/>
        <v>47255.000000000007</v>
      </c>
      <c r="BN33" s="15">
        <f t="shared" ca="1" si="8"/>
        <v>49020.000000000007</v>
      </c>
      <c r="BO33" s="15">
        <f t="shared" ca="1" si="9"/>
        <v>53115.000000000007</v>
      </c>
      <c r="BP33" s="15">
        <f t="shared" ca="1" si="10"/>
        <v>43295.000000000007</v>
      </c>
      <c r="BQ33" s="15">
        <f t="shared" ca="1" si="11"/>
        <v>40140.000000000007</v>
      </c>
      <c r="BR33" s="15">
        <f t="shared" ca="1" si="12"/>
        <v>55270.000000000007</v>
      </c>
      <c r="BS33" s="15">
        <f t="shared" si="13"/>
        <v>0</v>
      </c>
      <c r="BT33" s="15">
        <f t="shared" si="14"/>
        <v>0</v>
      </c>
      <c r="BU33" s="15">
        <f t="shared" si="15"/>
        <v>0</v>
      </c>
      <c r="BV33" s="15">
        <f t="shared" si="16"/>
        <v>0</v>
      </c>
      <c r="BW33" s="15">
        <f t="shared" si="17"/>
        <v>0</v>
      </c>
      <c r="BX33" s="15">
        <f t="shared" si="18"/>
        <v>0</v>
      </c>
      <c r="BY33" s="15">
        <f t="shared" si="19"/>
        <v>0</v>
      </c>
      <c r="BZ33" s="15">
        <f t="shared" si="20"/>
        <v>0</v>
      </c>
      <c r="CA33" s="15">
        <f t="shared" si="21"/>
        <v>0</v>
      </c>
      <c r="CB33" s="15">
        <f t="shared" si="22"/>
        <v>0</v>
      </c>
      <c r="CC33" s="15">
        <f t="shared" si="23"/>
        <v>0</v>
      </c>
      <c r="CD33" s="15">
        <f t="shared" si="24"/>
        <v>0</v>
      </c>
      <c r="CE33" s="15">
        <f t="shared" si="25"/>
        <v>0</v>
      </c>
      <c r="CF33" s="15">
        <f t="shared" si="26"/>
        <v>0</v>
      </c>
      <c r="CG33" s="15">
        <f t="shared" si="27"/>
        <v>0</v>
      </c>
      <c r="CH33" s="15">
        <f t="shared" si="28"/>
        <v>0</v>
      </c>
      <c r="CI33" s="15">
        <f t="shared" si="29"/>
        <v>0</v>
      </c>
      <c r="CJ33" s="15">
        <f t="shared" si="30"/>
        <v>0</v>
      </c>
      <c r="CK33" s="15">
        <f t="shared" si="31"/>
        <v>0</v>
      </c>
      <c r="CL33" s="15">
        <f t="shared" si="32"/>
        <v>0</v>
      </c>
      <c r="CM33" s="15">
        <f t="shared" si="33"/>
        <v>0</v>
      </c>
      <c r="CN33" s="15">
        <f t="shared" si="34"/>
        <v>0</v>
      </c>
      <c r="CO33" s="15">
        <f t="shared" si="35"/>
        <v>0</v>
      </c>
      <c r="CP33" s="15">
        <f t="shared" si="36"/>
        <v>0</v>
      </c>
      <c r="CQ33" s="15">
        <f t="shared" si="37"/>
        <v>0</v>
      </c>
      <c r="CR33" s="15">
        <f t="shared" si="38"/>
        <v>0</v>
      </c>
      <c r="CS33" s="15">
        <f t="shared" si="39"/>
        <v>0</v>
      </c>
      <c r="CT33" s="15">
        <f t="shared" si="40"/>
        <v>0</v>
      </c>
      <c r="CU33" s="15">
        <f t="shared" si="41"/>
        <v>0</v>
      </c>
      <c r="CV33" s="15">
        <f t="shared" si="42"/>
        <v>0</v>
      </c>
      <c r="CW33" s="15">
        <f t="shared" si="43"/>
        <v>0</v>
      </c>
      <c r="CX33" s="15">
        <f t="shared" si="44"/>
        <v>0</v>
      </c>
      <c r="CY33" s="15">
        <f t="shared" si="45"/>
        <v>0</v>
      </c>
      <c r="CZ33" s="15">
        <f t="shared" si="46"/>
        <v>0</v>
      </c>
      <c r="DA33" s="15">
        <f t="shared" si="47"/>
        <v>0</v>
      </c>
      <c r="DB33" s="15">
        <f t="shared" si="48"/>
        <v>0</v>
      </c>
      <c r="DC33" s="15">
        <f t="shared" si="49"/>
        <v>0</v>
      </c>
      <c r="DD33" s="15">
        <f t="shared" si="50"/>
        <v>0</v>
      </c>
      <c r="DE33" s="15">
        <f t="shared" si="51"/>
        <v>0</v>
      </c>
      <c r="DF33" s="15">
        <f t="shared" si="52"/>
        <v>0</v>
      </c>
      <c r="DG33" s="15">
        <f t="shared" si="53"/>
        <v>0</v>
      </c>
      <c r="DH33" s="15">
        <f t="shared" si="54"/>
        <v>0</v>
      </c>
      <c r="DI33" s="15">
        <f t="shared" si="55"/>
        <v>0</v>
      </c>
      <c r="DJ33" s="15">
        <f t="shared" si="56"/>
        <v>0</v>
      </c>
      <c r="DK33" s="16" t="str">
        <f t="shared" si="57"/>
        <v>03</v>
      </c>
      <c r="DL33" s="16">
        <f t="shared" ca="1" si="58"/>
        <v>0</v>
      </c>
      <c r="DM33" s="15">
        <f ca="1">IF($K33&lt;&gt;1,IF(ISNUMBER(INDEX(Import.PLE,$K33,DM$16)),IF(INDEX(Import.PLE,$K33,DM$16)&lt;=mediçao,BM33,0),0),[1]PLE!$AA$28*BM33)</f>
        <v>0</v>
      </c>
      <c r="DN33" s="15">
        <f ca="1">IF($K33&lt;&gt;1,IF(ISNUMBER(INDEX(Import.PLE,$K33,DN$16)),IF(INDEX(Import.PLE,$K33,DN$16)&lt;=mediçao,BN33,0),0),[1]PLE!$AA$28*BN33)</f>
        <v>0</v>
      </c>
      <c r="DO33" s="15">
        <f ca="1">IF($K33&lt;&gt;1,IF(ISNUMBER(INDEX(Import.PLE,$K33,DO$16)),IF(INDEX(Import.PLE,$K33,DO$16)&lt;=mediçao,BO33,0),0),[1]PLE!$AA$28*BO33)</f>
        <v>0</v>
      </c>
      <c r="DP33" s="15">
        <f ca="1">IF($K33&lt;&gt;1,IF(ISNUMBER(INDEX(Import.PLE,$K33,DP$16)),IF(INDEX(Import.PLE,$K33,DP$16)&lt;=mediçao,BP33,0),0),[1]PLE!$AA$28*BP33)</f>
        <v>0</v>
      </c>
      <c r="DQ33" s="15">
        <f ca="1">IF($K33&lt;&gt;1,IF(ISNUMBER(INDEX(Import.PLE,$K33,DQ$16)),IF(INDEX(Import.PLE,$K33,DQ$16)&lt;=mediçao,BQ33,0),0),[1]PLE!$AA$28*BQ33)</f>
        <v>0</v>
      </c>
      <c r="DR33" s="15">
        <f ca="1">IF($K33&lt;&gt;1,IF(ISNUMBER(INDEX(Import.PLE,$K33,DR$16)),IF(INDEX(Import.PLE,$K33,DR$16)&lt;=mediçao,BR33,0),0),[1]PLE!$AA$28*BR33)</f>
        <v>0</v>
      </c>
      <c r="DS33" s="15">
        <f ca="1">IF($K33&lt;&gt;1,IF(ISNUMBER(INDEX(Import.PLE,$K33,DS$16)),IF(INDEX(Import.PLE,$K33,DS$16)&lt;=mediçao,BS33,0),0),[1]PLE!$AA$28*BS33)</f>
        <v>0</v>
      </c>
      <c r="DT33" s="15">
        <f ca="1">IF($K33&lt;&gt;1,IF(ISNUMBER(INDEX(Import.PLE,$K33,DT$16)),IF(INDEX(Import.PLE,$K33,DT$16)&lt;=mediçao,BT33,0),0),[1]PLE!$AA$28*BT33)</f>
        <v>0</v>
      </c>
      <c r="DU33" s="15">
        <f ca="1">IF($K33&lt;&gt;1,IF(ISNUMBER(INDEX(Import.PLE,$K33,DU$16)),IF(INDEX(Import.PLE,$K33,DU$16)&lt;=mediçao,BU33,0),0),[1]PLE!$AA$28*BU33)</f>
        <v>0</v>
      </c>
      <c r="DV33" s="15">
        <f ca="1">IF($K33&lt;&gt;1,IF(ISNUMBER(INDEX(Import.PLE,$K33,DV$16)),IF(INDEX(Import.PLE,$K33,DV$16)&lt;=mediçao,BV33,0),0),[1]PLE!$AA$28*BV33)</f>
        <v>0</v>
      </c>
      <c r="DW33" s="15">
        <f ca="1">IF($K33&lt;&gt;1,IF(ISNUMBER(INDEX(Import.PLE,$K33,DW$16)),IF(INDEX(Import.PLE,$K33,DW$16)&lt;=mediçao,BW33,0),0),[1]PLE!$AA$28*BW33)</f>
        <v>0</v>
      </c>
      <c r="DX33" s="15">
        <f ca="1">IF($K33&lt;&gt;1,IF(ISNUMBER(INDEX(Import.PLE,$K33,DX$16)),IF(INDEX(Import.PLE,$K33,DX$16)&lt;=mediçao,BX33,0),0),[1]PLE!$AA$28*BX33)</f>
        <v>0</v>
      </c>
      <c r="DY33" s="15">
        <f ca="1">IF($K33&lt;&gt;1,IF(ISNUMBER(INDEX(Import.PLE,$K33,DY$16)),IF(INDEX(Import.PLE,$K33,DY$16)&lt;=mediçao,BY33,0),0),[1]PLE!$AA$28*BY33)</f>
        <v>0</v>
      </c>
      <c r="DZ33" s="15">
        <f ca="1">IF($K33&lt;&gt;1,IF(ISNUMBER(INDEX(Import.PLE,$K33,DZ$16)),IF(INDEX(Import.PLE,$K33,DZ$16)&lt;=mediçao,BZ33,0),0),[1]PLE!$AA$28*BZ33)</f>
        <v>0</v>
      </c>
      <c r="EA33" s="15">
        <f ca="1">IF($K33&lt;&gt;1,IF(ISNUMBER(INDEX(Import.PLE,$K33,EA$16)),IF(INDEX(Import.PLE,$K33,EA$16)&lt;=mediçao,CA33,0),0),[1]PLE!$AA$28*CA33)</f>
        <v>0</v>
      </c>
      <c r="EB33" s="15">
        <f ca="1">IF($K33&lt;&gt;1,IF(ISNUMBER(INDEX(Import.PLE,$K33,EB$16)),IF(INDEX(Import.PLE,$K33,EB$16)&lt;=mediçao,CB33,0),0),[1]PLE!$AA$28*CB33)</f>
        <v>0</v>
      </c>
      <c r="EC33" s="15">
        <f ca="1">IF($K33&lt;&gt;1,IF(ISNUMBER(INDEX(Import.PLE,$K33,EC$16)),IF(INDEX(Import.PLE,$K33,EC$16)&lt;=mediçao,CC33,0),0),[1]PLE!$AA$28*CC33)</f>
        <v>0</v>
      </c>
      <c r="ED33" s="15">
        <f ca="1">IF($K33&lt;&gt;1,IF(ISNUMBER(INDEX(Import.PLE,$K33,ED$16)),IF(INDEX(Import.PLE,$K33,ED$16)&lt;=mediçao,CD33,0),0),[1]PLE!$AA$28*CD33)</f>
        <v>0</v>
      </c>
      <c r="EE33" s="15">
        <f ca="1">IF($K33&lt;&gt;1,IF(ISNUMBER(INDEX(Import.PLE,$K33,EE$16)),IF(INDEX(Import.PLE,$K33,EE$16)&lt;=mediçao,CE33,0),0),[1]PLE!$AA$28*CE33)</f>
        <v>0</v>
      </c>
      <c r="EF33" s="15">
        <f ca="1">IF($K33&lt;&gt;1,IF(ISNUMBER(INDEX(Import.PLE,$K33,EF$16)),IF(INDEX(Import.PLE,$K33,EF$16)&lt;=mediçao,CF33,0),0),[1]PLE!$AA$28*CF33)</f>
        <v>0</v>
      </c>
      <c r="EG33" s="15">
        <f ca="1">IF($K33&lt;&gt;1,IF(ISNUMBER(INDEX(Import.PLE,$K33,EG$16)),IF(INDEX(Import.PLE,$K33,EG$16)&lt;=mediçao,CG33,0),0),[1]PLE!$AA$28*CG33)</f>
        <v>0</v>
      </c>
      <c r="EH33" s="15">
        <f ca="1">IF($K33&lt;&gt;1,IF(ISNUMBER(INDEX(Import.PLE,$K33,EH$16)),IF(INDEX(Import.PLE,$K33,EH$16)&lt;=mediçao,CH33,0),0),[1]PLE!$AA$28*CH33)</f>
        <v>0</v>
      </c>
      <c r="EI33" s="15">
        <f ca="1">IF($K33&lt;&gt;1,IF(ISNUMBER(INDEX(Import.PLE,$K33,EI$16)),IF(INDEX(Import.PLE,$K33,EI$16)&lt;=mediçao,CI33,0),0),[1]PLE!$AA$28*CI33)</f>
        <v>0</v>
      </c>
      <c r="EJ33" s="15">
        <f ca="1">IF($K33&lt;&gt;1,IF(ISNUMBER(INDEX(Import.PLE,$K33,EJ$16)),IF(INDEX(Import.PLE,$K33,EJ$16)&lt;=mediçao,CJ33,0),0),[1]PLE!$AA$28*CJ33)</f>
        <v>0</v>
      </c>
      <c r="EK33" s="15">
        <f ca="1">IF($K33&lt;&gt;1,IF(ISNUMBER(INDEX(Import.PLE,$K33,EK$16)),IF(INDEX(Import.PLE,$K33,EK$16)&lt;=mediçao,CK33,0),0),[1]PLE!$AA$28*CK33)</f>
        <v>0</v>
      </c>
      <c r="EL33" s="15">
        <f ca="1">IF($K33&lt;&gt;1,IF(ISNUMBER(INDEX(Import.PLE,$K33,EL$16)),IF(INDEX(Import.PLE,$K33,EL$16)&lt;=mediçao,CL33,0),0),[1]PLE!$AA$28*CL33)</f>
        <v>0</v>
      </c>
      <c r="EM33" s="15">
        <f ca="1">IF($K33&lt;&gt;1,IF(ISNUMBER(INDEX(Import.PLE,$K33,EM$16)),IF(INDEX(Import.PLE,$K33,EM$16)&lt;=mediçao,CM33,0),0),[1]PLE!$AA$28*CM33)</f>
        <v>0</v>
      </c>
      <c r="EN33" s="15">
        <f ca="1">IF($K33&lt;&gt;1,IF(ISNUMBER(INDEX(Import.PLE,$K33,EN$16)),IF(INDEX(Import.PLE,$K33,EN$16)&lt;=mediçao,CN33,0),0),[1]PLE!$AA$28*CN33)</f>
        <v>0</v>
      </c>
      <c r="EO33" s="15">
        <f ca="1">IF($K33&lt;&gt;1,IF(ISNUMBER(INDEX(Import.PLE,$K33,EO$16)),IF(INDEX(Import.PLE,$K33,EO$16)&lt;=mediçao,CO33,0),0),[1]PLE!$AA$28*CO33)</f>
        <v>0</v>
      </c>
      <c r="EP33" s="15">
        <f ca="1">IF($K33&lt;&gt;1,IF(ISNUMBER(INDEX(Import.PLE,$K33,EP$16)),IF(INDEX(Import.PLE,$K33,EP$16)&lt;=mediçao,CP33,0),0),[1]PLE!$AA$28*CP33)</f>
        <v>0</v>
      </c>
      <c r="EQ33" s="15">
        <f ca="1">IF($K33&lt;&gt;1,IF(ISNUMBER(INDEX(Import.PLE,$K33,EQ$16)),IF(INDEX(Import.PLE,$K33,EQ$16)&lt;=mediçao,CQ33,0),0),[1]PLE!$AA$28*CQ33)</f>
        <v>0</v>
      </c>
      <c r="ER33" s="15">
        <f ca="1">IF($K33&lt;&gt;1,IF(ISNUMBER(INDEX(Import.PLE,$K33,ER$16)),IF(INDEX(Import.PLE,$K33,ER$16)&lt;=mediçao,CR33,0),0),[1]PLE!$AA$28*CR33)</f>
        <v>0</v>
      </c>
      <c r="ES33" s="15">
        <f ca="1">IF($K33&lt;&gt;1,IF(ISNUMBER(INDEX(Import.PLE,$K33,ES$16)),IF(INDEX(Import.PLE,$K33,ES$16)&lt;=mediçao,CS33,0),0),[1]PLE!$AA$28*CS33)</f>
        <v>0</v>
      </c>
      <c r="ET33" s="15">
        <f ca="1">IF($K33&lt;&gt;1,IF(ISNUMBER(INDEX(Import.PLE,$K33,ET$16)),IF(INDEX(Import.PLE,$K33,ET$16)&lt;=mediçao,CT33,0),0),[1]PLE!$AA$28*CT33)</f>
        <v>0</v>
      </c>
      <c r="EU33" s="15">
        <f ca="1">IF($K33&lt;&gt;1,IF(ISNUMBER(INDEX(Import.PLE,$K33,EU$16)),IF(INDEX(Import.PLE,$K33,EU$16)&lt;=mediçao,CU33,0),0),[1]PLE!$AA$28*CU33)</f>
        <v>0</v>
      </c>
      <c r="EV33" s="15">
        <f ca="1">IF($K33&lt;&gt;1,IF(ISNUMBER(INDEX(Import.PLE,$K33,EV$16)),IF(INDEX(Import.PLE,$K33,EV$16)&lt;=mediçao,CV33,0),0),[1]PLE!$AA$28*CV33)</f>
        <v>0</v>
      </c>
      <c r="EW33" s="15">
        <f ca="1">IF($K33&lt;&gt;1,IF(ISNUMBER(INDEX(Import.PLE,$K33,EW$16)),IF(INDEX(Import.PLE,$K33,EW$16)&lt;=mediçao,CW33,0),0),[1]PLE!$AA$28*CW33)</f>
        <v>0</v>
      </c>
      <c r="EX33" s="15">
        <f ca="1">IF($K33&lt;&gt;1,IF(ISNUMBER(INDEX(Import.PLE,$K33,EX$16)),IF(INDEX(Import.PLE,$K33,EX$16)&lt;=mediçao,CX33,0),0),[1]PLE!$AA$28*CX33)</f>
        <v>0</v>
      </c>
      <c r="EY33" s="15">
        <f ca="1">IF($K33&lt;&gt;1,IF(ISNUMBER(INDEX(Import.PLE,$K33,EY$16)),IF(INDEX(Import.PLE,$K33,EY$16)&lt;=mediçao,CY33,0),0),[1]PLE!$AA$28*CY33)</f>
        <v>0</v>
      </c>
      <c r="EZ33" s="15">
        <f ca="1">IF($K33&lt;&gt;1,IF(ISNUMBER(INDEX(Import.PLE,$K33,EZ$16)),IF(INDEX(Import.PLE,$K33,EZ$16)&lt;=mediçao,CZ33,0),0),[1]PLE!$AA$28*CZ33)</f>
        <v>0</v>
      </c>
      <c r="FA33" s="15">
        <f ca="1">IF($K33&lt;&gt;1,IF(ISNUMBER(INDEX(Import.PLE,$K33,FA$16)),IF(INDEX(Import.PLE,$K33,FA$16)&lt;=mediçao,DA33,0),0),[1]PLE!$AA$28*DA33)</f>
        <v>0</v>
      </c>
      <c r="FB33" s="15">
        <f ca="1">IF($K33&lt;&gt;1,IF(ISNUMBER(INDEX(Import.PLE,$K33,FB$16)),IF(INDEX(Import.PLE,$K33,FB$16)&lt;=mediçao,DB33,0),0),[1]PLE!$AA$28*DB33)</f>
        <v>0</v>
      </c>
      <c r="FC33" s="15">
        <f ca="1">IF($K33&lt;&gt;1,IF(ISNUMBER(INDEX(Import.PLE,$K33,FC$16)),IF(INDEX(Import.PLE,$K33,FC$16)&lt;=mediçao,DC33,0),0),[1]PLE!$AA$28*DC33)</f>
        <v>0</v>
      </c>
      <c r="FD33" s="15">
        <f ca="1">IF($K33&lt;&gt;1,IF(ISNUMBER(INDEX(Import.PLE,$K33,FD$16)),IF(INDEX(Import.PLE,$K33,FD$16)&lt;=mediçao,DD33,0),0),[1]PLE!$AA$28*DD33)</f>
        <v>0</v>
      </c>
      <c r="FE33" s="15">
        <f ca="1">IF($K33&lt;&gt;1,IF(ISNUMBER(INDEX(Import.PLE,$K33,FE$16)),IF(INDEX(Import.PLE,$K33,FE$16)&lt;=mediçao,DE33,0),0),[1]PLE!$AA$28*DE33)</f>
        <v>0</v>
      </c>
      <c r="FF33" s="15">
        <f ca="1">IF($K33&lt;&gt;1,IF(ISNUMBER(INDEX(Import.PLE,$K33,FF$16)),IF(INDEX(Import.PLE,$K33,FF$16)&lt;=mediçao,DF33,0),0),[1]PLE!$AA$28*DF33)</f>
        <v>0</v>
      </c>
      <c r="FG33" s="15">
        <f ca="1">IF($K33&lt;&gt;1,IF(ISNUMBER(INDEX(Import.PLE,$K33,FG$16)),IF(INDEX(Import.PLE,$K33,FG$16)&lt;=mediçao,DG33,0),0),[1]PLE!$AA$28*DG33)</f>
        <v>0</v>
      </c>
      <c r="FH33" s="15">
        <f ca="1">IF($K33&lt;&gt;1,IF(ISNUMBER(INDEX(Import.PLE,$K33,FH$16)),IF(INDEX(Import.PLE,$K33,FH$16)&lt;=mediçao,DH33,0),0),[1]PLE!$AA$28*DH33)</f>
        <v>0</v>
      </c>
      <c r="FI33" s="15">
        <f ca="1">IF($K33&lt;&gt;1,IF(ISNUMBER(INDEX(Import.PLE,$K33,FI$16)),IF(INDEX(Import.PLE,$K33,FI$16)&lt;=mediçao,DI33,0),0),[1]PLE!$AA$28*DI33)</f>
        <v>0</v>
      </c>
      <c r="FJ33" s="15">
        <f ca="1">IF($K33&lt;&gt;1,IF(ISNUMBER(INDEX(Import.PLE,$K33,FJ$16)),IF(INDEX(Import.PLE,$K33,FJ$16)&lt;=mediçao,DJ33,0),0),[1]PLE!$AA$28*DJ33)</f>
        <v>0</v>
      </c>
    </row>
    <row r="34" spans="2:166" s="14" customFormat="1" x14ac:dyDescent="0.25">
      <c r="B34" s="1">
        <f t="shared" ca="1" si="3"/>
        <v>17</v>
      </c>
      <c r="C34" s="2" t="str">
        <f t="shared" si="4"/>
        <v>Meta</v>
      </c>
      <c r="D34" s="3">
        <v>4</v>
      </c>
      <c r="E34" s="4" t="s">
        <v>58</v>
      </c>
      <c r="F34" s="5"/>
      <c r="G34" s="6" t="str">
        <f t="shared" si="5"/>
        <v/>
      </c>
      <c r="H34" s="7" t="str">
        <f t="shared" si="6"/>
        <v/>
      </c>
      <c r="I34" s="8"/>
      <c r="J34" s="9"/>
      <c r="K34" s="10"/>
      <c r="L34" s="11" t="str">
        <f>activatedados.form2</f>
        <v/>
      </c>
      <c r="M34" s="12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M34" s="15">
        <f t="shared" si="7"/>
        <v>0</v>
      </c>
      <c r="BN34" s="15">
        <f t="shared" si="8"/>
        <v>0</v>
      </c>
      <c r="BO34" s="15">
        <f t="shared" si="9"/>
        <v>0</v>
      </c>
      <c r="BP34" s="15">
        <f t="shared" si="10"/>
        <v>0</v>
      </c>
      <c r="BQ34" s="15">
        <f t="shared" si="11"/>
        <v>0</v>
      </c>
      <c r="BR34" s="15">
        <f t="shared" si="12"/>
        <v>0</v>
      </c>
      <c r="BS34" s="15">
        <f t="shared" si="13"/>
        <v>0</v>
      </c>
      <c r="BT34" s="15">
        <f t="shared" si="14"/>
        <v>0</v>
      </c>
      <c r="BU34" s="15">
        <f t="shared" si="15"/>
        <v>0</v>
      </c>
      <c r="BV34" s="15">
        <f t="shared" si="16"/>
        <v>0</v>
      </c>
      <c r="BW34" s="15">
        <f t="shared" si="17"/>
        <v>0</v>
      </c>
      <c r="BX34" s="15">
        <f t="shared" si="18"/>
        <v>0</v>
      </c>
      <c r="BY34" s="15">
        <f t="shared" si="19"/>
        <v>0</v>
      </c>
      <c r="BZ34" s="15">
        <f t="shared" si="20"/>
        <v>0</v>
      </c>
      <c r="CA34" s="15">
        <f t="shared" si="21"/>
        <v>0</v>
      </c>
      <c r="CB34" s="15">
        <f t="shared" si="22"/>
        <v>0</v>
      </c>
      <c r="CC34" s="15">
        <f t="shared" si="23"/>
        <v>0</v>
      </c>
      <c r="CD34" s="15">
        <f t="shared" si="24"/>
        <v>0</v>
      </c>
      <c r="CE34" s="15">
        <f t="shared" si="25"/>
        <v>0</v>
      </c>
      <c r="CF34" s="15">
        <f t="shared" si="26"/>
        <v>0</v>
      </c>
      <c r="CG34" s="15">
        <f t="shared" si="27"/>
        <v>0</v>
      </c>
      <c r="CH34" s="15">
        <f t="shared" si="28"/>
        <v>0</v>
      </c>
      <c r="CI34" s="15">
        <f t="shared" si="29"/>
        <v>0</v>
      </c>
      <c r="CJ34" s="15">
        <f t="shared" si="30"/>
        <v>0</v>
      </c>
      <c r="CK34" s="15">
        <f t="shared" si="31"/>
        <v>0</v>
      </c>
      <c r="CL34" s="15">
        <f t="shared" si="32"/>
        <v>0</v>
      </c>
      <c r="CM34" s="15">
        <f t="shared" si="33"/>
        <v>0</v>
      </c>
      <c r="CN34" s="15">
        <f t="shared" si="34"/>
        <v>0</v>
      </c>
      <c r="CO34" s="15">
        <f t="shared" si="35"/>
        <v>0</v>
      </c>
      <c r="CP34" s="15">
        <f t="shared" si="36"/>
        <v>0</v>
      </c>
      <c r="CQ34" s="15">
        <f t="shared" si="37"/>
        <v>0</v>
      </c>
      <c r="CR34" s="15">
        <f t="shared" si="38"/>
        <v>0</v>
      </c>
      <c r="CS34" s="15">
        <f t="shared" si="39"/>
        <v>0</v>
      </c>
      <c r="CT34" s="15">
        <f t="shared" si="40"/>
        <v>0</v>
      </c>
      <c r="CU34" s="15">
        <f t="shared" si="41"/>
        <v>0</v>
      </c>
      <c r="CV34" s="15">
        <f t="shared" si="42"/>
        <v>0</v>
      </c>
      <c r="CW34" s="15">
        <f t="shared" si="43"/>
        <v>0</v>
      </c>
      <c r="CX34" s="15">
        <f t="shared" si="44"/>
        <v>0</v>
      </c>
      <c r="CY34" s="15">
        <f t="shared" si="45"/>
        <v>0</v>
      </c>
      <c r="CZ34" s="15">
        <f t="shared" si="46"/>
        <v>0</v>
      </c>
      <c r="DA34" s="15">
        <f t="shared" si="47"/>
        <v>0</v>
      </c>
      <c r="DB34" s="15">
        <f t="shared" si="48"/>
        <v>0</v>
      </c>
      <c r="DC34" s="15">
        <f t="shared" si="49"/>
        <v>0</v>
      </c>
      <c r="DD34" s="15">
        <f t="shared" si="50"/>
        <v>0</v>
      </c>
      <c r="DE34" s="15">
        <f t="shared" si="51"/>
        <v>0</v>
      </c>
      <c r="DF34" s="15">
        <f t="shared" si="52"/>
        <v>0</v>
      </c>
      <c r="DG34" s="15">
        <f t="shared" si="53"/>
        <v>0</v>
      </c>
      <c r="DH34" s="15">
        <f t="shared" si="54"/>
        <v>0</v>
      </c>
      <c r="DI34" s="15">
        <f t="shared" si="55"/>
        <v>0</v>
      </c>
      <c r="DJ34" s="15">
        <f t="shared" si="56"/>
        <v>0</v>
      </c>
      <c r="DK34" s="16">
        <f t="shared" si="57"/>
        <v>4</v>
      </c>
      <c r="DL34" s="16">
        <f t="shared" ca="1" si="58"/>
        <v>0</v>
      </c>
      <c r="DM34" s="15">
        <f ca="1">IF($K34&lt;&gt;1,IF(ISNUMBER(INDEX(Import.PLE,$K34,DM$16)),IF(INDEX(Import.PLE,$K34,DM$16)&lt;=mediçao,BM34,0),0),[1]PLE!$AA$28*BM34)</f>
        <v>0</v>
      </c>
      <c r="DN34" s="15">
        <f ca="1">IF($K34&lt;&gt;1,IF(ISNUMBER(INDEX(Import.PLE,$K34,DN$16)),IF(INDEX(Import.PLE,$K34,DN$16)&lt;=mediçao,BN34,0),0),[1]PLE!$AA$28*BN34)</f>
        <v>0</v>
      </c>
      <c r="DO34" s="15">
        <f ca="1">IF($K34&lt;&gt;1,IF(ISNUMBER(INDEX(Import.PLE,$K34,DO$16)),IF(INDEX(Import.PLE,$K34,DO$16)&lt;=mediçao,BO34,0),0),[1]PLE!$AA$28*BO34)</f>
        <v>0</v>
      </c>
      <c r="DP34" s="15">
        <f ca="1">IF($K34&lt;&gt;1,IF(ISNUMBER(INDEX(Import.PLE,$K34,DP$16)),IF(INDEX(Import.PLE,$K34,DP$16)&lt;=mediçao,BP34,0),0),[1]PLE!$AA$28*BP34)</f>
        <v>0</v>
      </c>
      <c r="DQ34" s="15">
        <f ca="1">IF($K34&lt;&gt;1,IF(ISNUMBER(INDEX(Import.PLE,$K34,DQ$16)),IF(INDEX(Import.PLE,$K34,DQ$16)&lt;=mediçao,BQ34,0),0),[1]PLE!$AA$28*BQ34)</f>
        <v>0</v>
      </c>
      <c r="DR34" s="15">
        <f ca="1">IF($K34&lt;&gt;1,IF(ISNUMBER(INDEX(Import.PLE,$K34,DR$16)),IF(INDEX(Import.PLE,$K34,DR$16)&lt;=mediçao,BR34,0),0),[1]PLE!$AA$28*BR34)</f>
        <v>0</v>
      </c>
      <c r="DS34" s="15">
        <f ca="1">IF($K34&lt;&gt;1,IF(ISNUMBER(INDEX(Import.PLE,$K34,DS$16)),IF(INDEX(Import.PLE,$K34,DS$16)&lt;=mediçao,BS34,0),0),[1]PLE!$AA$28*BS34)</f>
        <v>0</v>
      </c>
      <c r="DT34" s="15">
        <f ca="1">IF($K34&lt;&gt;1,IF(ISNUMBER(INDEX(Import.PLE,$K34,DT$16)),IF(INDEX(Import.PLE,$K34,DT$16)&lt;=mediçao,BT34,0),0),[1]PLE!$AA$28*BT34)</f>
        <v>0</v>
      </c>
      <c r="DU34" s="15">
        <f ca="1">IF($K34&lt;&gt;1,IF(ISNUMBER(INDEX(Import.PLE,$K34,DU$16)),IF(INDEX(Import.PLE,$K34,DU$16)&lt;=mediçao,BU34,0),0),[1]PLE!$AA$28*BU34)</f>
        <v>0</v>
      </c>
      <c r="DV34" s="15">
        <f ca="1">IF($K34&lt;&gt;1,IF(ISNUMBER(INDEX(Import.PLE,$K34,DV$16)),IF(INDEX(Import.PLE,$K34,DV$16)&lt;=mediçao,BV34,0),0),[1]PLE!$AA$28*BV34)</f>
        <v>0</v>
      </c>
      <c r="DW34" s="15">
        <f ca="1">IF($K34&lt;&gt;1,IF(ISNUMBER(INDEX(Import.PLE,$K34,DW$16)),IF(INDEX(Import.PLE,$K34,DW$16)&lt;=mediçao,BW34,0),0),[1]PLE!$AA$28*BW34)</f>
        <v>0</v>
      </c>
      <c r="DX34" s="15">
        <f ca="1">IF($K34&lt;&gt;1,IF(ISNUMBER(INDEX(Import.PLE,$K34,DX$16)),IF(INDEX(Import.PLE,$K34,DX$16)&lt;=mediçao,BX34,0),0),[1]PLE!$AA$28*BX34)</f>
        <v>0</v>
      </c>
      <c r="DY34" s="15">
        <f ca="1">IF($K34&lt;&gt;1,IF(ISNUMBER(INDEX(Import.PLE,$K34,DY$16)),IF(INDEX(Import.PLE,$K34,DY$16)&lt;=mediçao,BY34,0),0),[1]PLE!$AA$28*BY34)</f>
        <v>0</v>
      </c>
      <c r="DZ34" s="15">
        <f ca="1">IF($K34&lt;&gt;1,IF(ISNUMBER(INDEX(Import.PLE,$K34,DZ$16)),IF(INDEX(Import.PLE,$K34,DZ$16)&lt;=mediçao,BZ34,0),0),[1]PLE!$AA$28*BZ34)</f>
        <v>0</v>
      </c>
      <c r="EA34" s="15">
        <f ca="1">IF($K34&lt;&gt;1,IF(ISNUMBER(INDEX(Import.PLE,$K34,EA$16)),IF(INDEX(Import.PLE,$K34,EA$16)&lt;=mediçao,CA34,0),0),[1]PLE!$AA$28*CA34)</f>
        <v>0</v>
      </c>
      <c r="EB34" s="15">
        <f ca="1">IF($K34&lt;&gt;1,IF(ISNUMBER(INDEX(Import.PLE,$K34,EB$16)),IF(INDEX(Import.PLE,$K34,EB$16)&lt;=mediçao,CB34,0),0),[1]PLE!$AA$28*CB34)</f>
        <v>0</v>
      </c>
      <c r="EC34" s="15">
        <f ca="1">IF($K34&lt;&gt;1,IF(ISNUMBER(INDEX(Import.PLE,$K34,EC$16)),IF(INDEX(Import.PLE,$K34,EC$16)&lt;=mediçao,CC34,0),0),[1]PLE!$AA$28*CC34)</f>
        <v>0</v>
      </c>
      <c r="ED34" s="15">
        <f ca="1">IF($K34&lt;&gt;1,IF(ISNUMBER(INDEX(Import.PLE,$K34,ED$16)),IF(INDEX(Import.PLE,$K34,ED$16)&lt;=mediçao,CD34,0),0),[1]PLE!$AA$28*CD34)</f>
        <v>0</v>
      </c>
      <c r="EE34" s="15">
        <f ca="1">IF($K34&lt;&gt;1,IF(ISNUMBER(INDEX(Import.PLE,$K34,EE$16)),IF(INDEX(Import.PLE,$K34,EE$16)&lt;=mediçao,CE34,0),0),[1]PLE!$AA$28*CE34)</f>
        <v>0</v>
      </c>
      <c r="EF34" s="15">
        <f ca="1">IF($K34&lt;&gt;1,IF(ISNUMBER(INDEX(Import.PLE,$K34,EF$16)),IF(INDEX(Import.PLE,$K34,EF$16)&lt;=mediçao,CF34,0),0),[1]PLE!$AA$28*CF34)</f>
        <v>0</v>
      </c>
      <c r="EG34" s="15">
        <f ca="1">IF($K34&lt;&gt;1,IF(ISNUMBER(INDEX(Import.PLE,$K34,EG$16)),IF(INDEX(Import.PLE,$K34,EG$16)&lt;=mediçao,CG34,0),0),[1]PLE!$AA$28*CG34)</f>
        <v>0</v>
      </c>
      <c r="EH34" s="15">
        <f ca="1">IF($K34&lt;&gt;1,IF(ISNUMBER(INDEX(Import.PLE,$K34,EH$16)),IF(INDEX(Import.PLE,$K34,EH$16)&lt;=mediçao,CH34,0),0),[1]PLE!$AA$28*CH34)</f>
        <v>0</v>
      </c>
      <c r="EI34" s="15">
        <f ca="1">IF($K34&lt;&gt;1,IF(ISNUMBER(INDEX(Import.PLE,$K34,EI$16)),IF(INDEX(Import.PLE,$K34,EI$16)&lt;=mediçao,CI34,0),0),[1]PLE!$AA$28*CI34)</f>
        <v>0</v>
      </c>
      <c r="EJ34" s="15">
        <f ca="1">IF($K34&lt;&gt;1,IF(ISNUMBER(INDEX(Import.PLE,$K34,EJ$16)),IF(INDEX(Import.PLE,$K34,EJ$16)&lt;=mediçao,CJ34,0),0),[1]PLE!$AA$28*CJ34)</f>
        <v>0</v>
      </c>
      <c r="EK34" s="15">
        <f ca="1">IF($K34&lt;&gt;1,IF(ISNUMBER(INDEX(Import.PLE,$K34,EK$16)),IF(INDEX(Import.PLE,$K34,EK$16)&lt;=mediçao,CK34,0),0),[1]PLE!$AA$28*CK34)</f>
        <v>0</v>
      </c>
      <c r="EL34" s="15">
        <f ca="1">IF($K34&lt;&gt;1,IF(ISNUMBER(INDEX(Import.PLE,$K34,EL$16)),IF(INDEX(Import.PLE,$K34,EL$16)&lt;=mediçao,CL34,0),0),[1]PLE!$AA$28*CL34)</f>
        <v>0</v>
      </c>
      <c r="EM34" s="15">
        <f ca="1">IF($K34&lt;&gt;1,IF(ISNUMBER(INDEX(Import.PLE,$K34,EM$16)),IF(INDEX(Import.PLE,$K34,EM$16)&lt;=mediçao,CM34,0),0),[1]PLE!$AA$28*CM34)</f>
        <v>0</v>
      </c>
      <c r="EN34" s="15">
        <f ca="1">IF($K34&lt;&gt;1,IF(ISNUMBER(INDEX(Import.PLE,$K34,EN$16)),IF(INDEX(Import.PLE,$K34,EN$16)&lt;=mediçao,CN34,0),0),[1]PLE!$AA$28*CN34)</f>
        <v>0</v>
      </c>
      <c r="EO34" s="15">
        <f ca="1">IF($K34&lt;&gt;1,IF(ISNUMBER(INDEX(Import.PLE,$K34,EO$16)),IF(INDEX(Import.PLE,$K34,EO$16)&lt;=mediçao,CO34,0),0),[1]PLE!$AA$28*CO34)</f>
        <v>0</v>
      </c>
      <c r="EP34" s="15">
        <f ca="1">IF($K34&lt;&gt;1,IF(ISNUMBER(INDEX(Import.PLE,$K34,EP$16)),IF(INDEX(Import.PLE,$K34,EP$16)&lt;=mediçao,CP34,0),0),[1]PLE!$AA$28*CP34)</f>
        <v>0</v>
      </c>
      <c r="EQ34" s="15">
        <f ca="1">IF($K34&lt;&gt;1,IF(ISNUMBER(INDEX(Import.PLE,$K34,EQ$16)),IF(INDEX(Import.PLE,$K34,EQ$16)&lt;=mediçao,CQ34,0),0),[1]PLE!$AA$28*CQ34)</f>
        <v>0</v>
      </c>
      <c r="ER34" s="15">
        <f ca="1">IF($K34&lt;&gt;1,IF(ISNUMBER(INDEX(Import.PLE,$K34,ER$16)),IF(INDEX(Import.PLE,$K34,ER$16)&lt;=mediçao,CR34,0),0),[1]PLE!$AA$28*CR34)</f>
        <v>0</v>
      </c>
      <c r="ES34" s="15">
        <f ca="1">IF($K34&lt;&gt;1,IF(ISNUMBER(INDEX(Import.PLE,$K34,ES$16)),IF(INDEX(Import.PLE,$K34,ES$16)&lt;=mediçao,CS34,0),0),[1]PLE!$AA$28*CS34)</f>
        <v>0</v>
      </c>
      <c r="ET34" s="15">
        <f ca="1">IF($K34&lt;&gt;1,IF(ISNUMBER(INDEX(Import.PLE,$K34,ET$16)),IF(INDEX(Import.PLE,$K34,ET$16)&lt;=mediçao,CT34,0),0),[1]PLE!$AA$28*CT34)</f>
        <v>0</v>
      </c>
      <c r="EU34" s="15">
        <f ca="1">IF($K34&lt;&gt;1,IF(ISNUMBER(INDEX(Import.PLE,$K34,EU$16)),IF(INDEX(Import.PLE,$K34,EU$16)&lt;=mediçao,CU34,0),0),[1]PLE!$AA$28*CU34)</f>
        <v>0</v>
      </c>
      <c r="EV34" s="15">
        <f ca="1">IF($K34&lt;&gt;1,IF(ISNUMBER(INDEX(Import.PLE,$K34,EV$16)),IF(INDEX(Import.PLE,$K34,EV$16)&lt;=mediçao,CV34,0),0),[1]PLE!$AA$28*CV34)</f>
        <v>0</v>
      </c>
      <c r="EW34" s="15">
        <f ca="1">IF($K34&lt;&gt;1,IF(ISNUMBER(INDEX(Import.PLE,$K34,EW$16)),IF(INDEX(Import.PLE,$K34,EW$16)&lt;=mediçao,CW34,0),0),[1]PLE!$AA$28*CW34)</f>
        <v>0</v>
      </c>
      <c r="EX34" s="15">
        <f ca="1">IF($K34&lt;&gt;1,IF(ISNUMBER(INDEX(Import.PLE,$K34,EX$16)),IF(INDEX(Import.PLE,$K34,EX$16)&lt;=mediçao,CX34,0),0),[1]PLE!$AA$28*CX34)</f>
        <v>0</v>
      </c>
      <c r="EY34" s="15">
        <f ca="1">IF($K34&lt;&gt;1,IF(ISNUMBER(INDEX(Import.PLE,$K34,EY$16)),IF(INDEX(Import.PLE,$K34,EY$16)&lt;=mediçao,CY34,0),0),[1]PLE!$AA$28*CY34)</f>
        <v>0</v>
      </c>
      <c r="EZ34" s="15">
        <f ca="1">IF($K34&lt;&gt;1,IF(ISNUMBER(INDEX(Import.PLE,$K34,EZ$16)),IF(INDEX(Import.PLE,$K34,EZ$16)&lt;=mediçao,CZ34,0),0),[1]PLE!$AA$28*CZ34)</f>
        <v>0</v>
      </c>
      <c r="FA34" s="15">
        <f ca="1">IF($K34&lt;&gt;1,IF(ISNUMBER(INDEX(Import.PLE,$K34,FA$16)),IF(INDEX(Import.PLE,$K34,FA$16)&lt;=mediçao,DA34,0),0),[1]PLE!$AA$28*DA34)</f>
        <v>0</v>
      </c>
      <c r="FB34" s="15">
        <f ca="1">IF($K34&lt;&gt;1,IF(ISNUMBER(INDEX(Import.PLE,$K34,FB$16)),IF(INDEX(Import.PLE,$K34,FB$16)&lt;=mediçao,DB34,0),0),[1]PLE!$AA$28*DB34)</f>
        <v>0</v>
      </c>
      <c r="FC34" s="15">
        <f ca="1">IF($K34&lt;&gt;1,IF(ISNUMBER(INDEX(Import.PLE,$K34,FC$16)),IF(INDEX(Import.PLE,$K34,FC$16)&lt;=mediçao,DC34,0),0),[1]PLE!$AA$28*DC34)</f>
        <v>0</v>
      </c>
      <c r="FD34" s="15">
        <f ca="1">IF($K34&lt;&gt;1,IF(ISNUMBER(INDEX(Import.PLE,$K34,FD$16)),IF(INDEX(Import.PLE,$K34,FD$16)&lt;=mediçao,DD34,0),0),[1]PLE!$AA$28*DD34)</f>
        <v>0</v>
      </c>
      <c r="FE34" s="15">
        <f ca="1">IF($K34&lt;&gt;1,IF(ISNUMBER(INDEX(Import.PLE,$K34,FE$16)),IF(INDEX(Import.PLE,$K34,FE$16)&lt;=mediçao,DE34,0),0),[1]PLE!$AA$28*DE34)</f>
        <v>0</v>
      </c>
      <c r="FF34" s="15">
        <f ca="1">IF($K34&lt;&gt;1,IF(ISNUMBER(INDEX(Import.PLE,$K34,FF$16)),IF(INDEX(Import.PLE,$K34,FF$16)&lt;=mediçao,DF34,0),0),[1]PLE!$AA$28*DF34)</f>
        <v>0</v>
      </c>
      <c r="FG34" s="15">
        <f ca="1">IF($K34&lt;&gt;1,IF(ISNUMBER(INDEX(Import.PLE,$K34,FG$16)),IF(INDEX(Import.PLE,$K34,FG$16)&lt;=mediçao,DG34,0),0),[1]PLE!$AA$28*DG34)</f>
        <v>0</v>
      </c>
      <c r="FH34" s="15">
        <f ca="1">IF($K34&lt;&gt;1,IF(ISNUMBER(INDEX(Import.PLE,$K34,FH$16)),IF(INDEX(Import.PLE,$K34,FH$16)&lt;=mediçao,DH34,0),0),[1]PLE!$AA$28*DH34)</f>
        <v>0</v>
      </c>
      <c r="FI34" s="15">
        <f ca="1">IF($K34&lt;&gt;1,IF(ISNUMBER(INDEX(Import.PLE,$K34,FI$16)),IF(INDEX(Import.PLE,$K34,FI$16)&lt;=mediçao,DI34,0),0),[1]PLE!$AA$28*DI34)</f>
        <v>0</v>
      </c>
      <c r="FJ34" s="15">
        <f ca="1">IF($K34&lt;&gt;1,IF(ISNUMBER(INDEX(Import.PLE,$K34,FJ$16)),IF(INDEX(Import.PLE,$K34,FJ$16)&lt;=mediçao,DJ34,0),0),[1]PLE!$AA$28*DJ34)</f>
        <v>0</v>
      </c>
    </row>
    <row r="35" spans="2:166" s="14" customFormat="1" ht="56.25" x14ac:dyDescent="0.25">
      <c r="B35" s="1">
        <f t="shared" ca="1" si="3"/>
        <v>18</v>
      </c>
      <c r="C35" s="2" t="str">
        <f t="shared" si="4"/>
        <v>Serviço</v>
      </c>
      <c r="D35" s="3" t="s">
        <v>59</v>
      </c>
      <c r="E35" s="4" t="s">
        <v>60</v>
      </c>
      <c r="F35" s="5" t="s">
        <v>36</v>
      </c>
      <c r="G35" s="6">
        <f t="shared" si="5"/>
        <v>386</v>
      </c>
      <c r="H35" s="7">
        <f t="shared" si="6"/>
        <v>37.4</v>
      </c>
      <c r="I35" s="8">
        <v>14436.4</v>
      </c>
      <c r="J35" s="9"/>
      <c r="K35" s="10">
        <f ca="1">[1]DADOS!A37</f>
        <v>4</v>
      </c>
      <c r="L35" s="11" t="str">
        <f ca="1">activatedados.form2</f>
        <v>4-Meio-fio</v>
      </c>
      <c r="M35" s="12"/>
      <c r="N35" s="13"/>
      <c r="O35" s="13"/>
      <c r="P35" s="13">
        <v>128.66999999999999</v>
      </c>
      <c r="Q35" s="13">
        <v>128.66999999999999</v>
      </c>
      <c r="R35" s="13">
        <v>128.66</v>
      </c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M35" s="15">
        <f t="shared" ca="1" si="7"/>
        <v>0</v>
      </c>
      <c r="BN35" s="15">
        <f t="shared" ca="1" si="8"/>
        <v>0</v>
      </c>
      <c r="BO35" s="15">
        <f t="shared" ca="1" si="9"/>
        <v>4812.2579999999989</v>
      </c>
      <c r="BP35" s="15">
        <f t="shared" ca="1" si="10"/>
        <v>4812.2579999999989</v>
      </c>
      <c r="BQ35" s="15">
        <f t="shared" ca="1" si="11"/>
        <v>4811.884</v>
      </c>
      <c r="BR35" s="15">
        <f t="shared" ca="1" si="12"/>
        <v>0</v>
      </c>
      <c r="BS35" s="15">
        <f t="shared" si="13"/>
        <v>0</v>
      </c>
      <c r="BT35" s="15">
        <f t="shared" si="14"/>
        <v>0</v>
      </c>
      <c r="BU35" s="15">
        <f t="shared" si="15"/>
        <v>0</v>
      </c>
      <c r="BV35" s="15">
        <f t="shared" si="16"/>
        <v>0</v>
      </c>
      <c r="BW35" s="15">
        <f t="shared" si="17"/>
        <v>0</v>
      </c>
      <c r="BX35" s="15">
        <f t="shared" si="18"/>
        <v>0</v>
      </c>
      <c r="BY35" s="15">
        <f t="shared" si="19"/>
        <v>0</v>
      </c>
      <c r="BZ35" s="15">
        <f t="shared" si="20"/>
        <v>0</v>
      </c>
      <c r="CA35" s="15">
        <f t="shared" si="21"/>
        <v>0</v>
      </c>
      <c r="CB35" s="15">
        <f t="shared" si="22"/>
        <v>0</v>
      </c>
      <c r="CC35" s="15">
        <f t="shared" si="23"/>
        <v>0</v>
      </c>
      <c r="CD35" s="15">
        <f t="shared" si="24"/>
        <v>0</v>
      </c>
      <c r="CE35" s="15">
        <f t="shared" si="25"/>
        <v>0</v>
      </c>
      <c r="CF35" s="15">
        <f t="shared" si="26"/>
        <v>0</v>
      </c>
      <c r="CG35" s="15">
        <f t="shared" si="27"/>
        <v>0</v>
      </c>
      <c r="CH35" s="15">
        <f t="shared" si="28"/>
        <v>0</v>
      </c>
      <c r="CI35" s="15">
        <f t="shared" si="29"/>
        <v>0</v>
      </c>
      <c r="CJ35" s="15">
        <f t="shared" si="30"/>
        <v>0</v>
      </c>
      <c r="CK35" s="15">
        <f t="shared" si="31"/>
        <v>0</v>
      </c>
      <c r="CL35" s="15">
        <f t="shared" si="32"/>
        <v>0</v>
      </c>
      <c r="CM35" s="15">
        <f t="shared" si="33"/>
        <v>0</v>
      </c>
      <c r="CN35" s="15">
        <f t="shared" si="34"/>
        <v>0</v>
      </c>
      <c r="CO35" s="15">
        <f t="shared" si="35"/>
        <v>0</v>
      </c>
      <c r="CP35" s="15">
        <f t="shared" si="36"/>
        <v>0</v>
      </c>
      <c r="CQ35" s="15">
        <f t="shared" si="37"/>
        <v>0</v>
      </c>
      <c r="CR35" s="15">
        <f t="shared" si="38"/>
        <v>0</v>
      </c>
      <c r="CS35" s="15">
        <f t="shared" si="39"/>
        <v>0</v>
      </c>
      <c r="CT35" s="15">
        <f t="shared" si="40"/>
        <v>0</v>
      </c>
      <c r="CU35" s="15">
        <f t="shared" si="41"/>
        <v>0</v>
      </c>
      <c r="CV35" s="15">
        <f t="shared" si="42"/>
        <v>0</v>
      </c>
      <c r="CW35" s="15">
        <f t="shared" si="43"/>
        <v>0</v>
      </c>
      <c r="CX35" s="15">
        <f t="shared" si="44"/>
        <v>0</v>
      </c>
      <c r="CY35" s="15">
        <f t="shared" si="45"/>
        <v>0</v>
      </c>
      <c r="CZ35" s="15">
        <f t="shared" si="46"/>
        <v>0</v>
      </c>
      <c r="DA35" s="15">
        <f t="shared" si="47"/>
        <v>0</v>
      </c>
      <c r="DB35" s="15">
        <f t="shared" si="48"/>
        <v>0</v>
      </c>
      <c r="DC35" s="15">
        <f t="shared" si="49"/>
        <v>0</v>
      </c>
      <c r="DD35" s="15">
        <f t="shared" si="50"/>
        <v>0</v>
      </c>
      <c r="DE35" s="15">
        <f t="shared" si="51"/>
        <v>0</v>
      </c>
      <c r="DF35" s="15">
        <f t="shared" si="52"/>
        <v>0</v>
      </c>
      <c r="DG35" s="15">
        <f t="shared" si="53"/>
        <v>0</v>
      </c>
      <c r="DH35" s="15">
        <f t="shared" si="54"/>
        <v>0</v>
      </c>
      <c r="DI35" s="15">
        <f t="shared" si="55"/>
        <v>0</v>
      </c>
      <c r="DJ35" s="15">
        <f t="shared" si="56"/>
        <v>0</v>
      </c>
      <c r="DK35" s="16" t="str">
        <f t="shared" si="57"/>
        <v>04</v>
      </c>
      <c r="DL35" s="16">
        <f t="shared" ca="1" si="58"/>
        <v>0</v>
      </c>
      <c r="DM35" s="15">
        <f ca="1">IF($K35&lt;&gt;1,IF(ISNUMBER(INDEX(Import.PLE,$K35,DM$16)),IF(INDEX(Import.PLE,$K35,DM$16)&lt;=mediçao,BM35,0),0),[1]PLE!$AA$28*BM35)</f>
        <v>0</v>
      </c>
      <c r="DN35" s="15">
        <f ca="1">IF($K35&lt;&gt;1,IF(ISNUMBER(INDEX(Import.PLE,$K35,DN$16)),IF(INDEX(Import.PLE,$K35,DN$16)&lt;=mediçao,BN35,0),0),[1]PLE!$AA$28*BN35)</f>
        <v>0</v>
      </c>
      <c r="DO35" s="15">
        <f ca="1">IF($K35&lt;&gt;1,IF(ISNUMBER(INDEX(Import.PLE,$K35,DO$16)),IF(INDEX(Import.PLE,$K35,DO$16)&lt;=mediçao,BO35,0),0),[1]PLE!$AA$28*BO35)</f>
        <v>0</v>
      </c>
      <c r="DP35" s="15">
        <f ca="1">IF($K35&lt;&gt;1,IF(ISNUMBER(INDEX(Import.PLE,$K35,DP$16)),IF(INDEX(Import.PLE,$K35,DP$16)&lt;=mediçao,BP35,0),0),[1]PLE!$AA$28*BP35)</f>
        <v>0</v>
      </c>
      <c r="DQ35" s="15">
        <f ca="1">IF($K35&lt;&gt;1,IF(ISNUMBER(INDEX(Import.PLE,$K35,DQ$16)),IF(INDEX(Import.PLE,$K35,DQ$16)&lt;=mediçao,BQ35,0),0),[1]PLE!$AA$28*BQ35)</f>
        <v>0</v>
      </c>
      <c r="DR35" s="15">
        <f ca="1">IF($K35&lt;&gt;1,IF(ISNUMBER(INDEX(Import.PLE,$K35,DR$16)),IF(INDEX(Import.PLE,$K35,DR$16)&lt;=mediçao,BR35,0),0),[1]PLE!$AA$28*BR35)</f>
        <v>0</v>
      </c>
      <c r="DS35" s="15">
        <f ca="1">IF($K35&lt;&gt;1,IF(ISNUMBER(INDEX(Import.PLE,$K35,DS$16)),IF(INDEX(Import.PLE,$K35,DS$16)&lt;=mediçao,BS35,0),0),[1]PLE!$AA$28*BS35)</f>
        <v>0</v>
      </c>
      <c r="DT35" s="15">
        <f ca="1">IF($K35&lt;&gt;1,IF(ISNUMBER(INDEX(Import.PLE,$K35,DT$16)),IF(INDEX(Import.PLE,$K35,DT$16)&lt;=mediçao,BT35,0),0),[1]PLE!$AA$28*BT35)</f>
        <v>0</v>
      </c>
      <c r="DU35" s="15">
        <f ca="1">IF($K35&lt;&gt;1,IF(ISNUMBER(INDEX(Import.PLE,$K35,DU$16)),IF(INDEX(Import.PLE,$K35,DU$16)&lt;=mediçao,BU35,0),0),[1]PLE!$AA$28*BU35)</f>
        <v>0</v>
      </c>
      <c r="DV35" s="15">
        <f ca="1">IF($K35&lt;&gt;1,IF(ISNUMBER(INDEX(Import.PLE,$K35,DV$16)),IF(INDEX(Import.PLE,$K35,DV$16)&lt;=mediçao,BV35,0),0),[1]PLE!$AA$28*BV35)</f>
        <v>0</v>
      </c>
      <c r="DW35" s="15">
        <f ca="1">IF($K35&lt;&gt;1,IF(ISNUMBER(INDEX(Import.PLE,$K35,DW$16)),IF(INDEX(Import.PLE,$K35,DW$16)&lt;=mediçao,BW35,0),0),[1]PLE!$AA$28*BW35)</f>
        <v>0</v>
      </c>
      <c r="DX35" s="15">
        <f ca="1">IF($K35&lt;&gt;1,IF(ISNUMBER(INDEX(Import.PLE,$K35,DX$16)),IF(INDEX(Import.PLE,$K35,DX$16)&lt;=mediçao,BX35,0),0),[1]PLE!$AA$28*BX35)</f>
        <v>0</v>
      </c>
      <c r="DY35" s="15">
        <f ca="1">IF($K35&lt;&gt;1,IF(ISNUMBER(INDEX(Import.PLE,$K35,DY$16)),IF(INDEX(Import.PLE,$K35,DY$16)&lt;=mediçao,BY35,0),0),[1]PLE!$AA$28*BY35)</f>
        <v>0</v>
      </c>
      <c r="DZ35" s="15">
        <f ca="1">IF($K35&lt;&gt;1,IF(ISNUMBER(INDEX(Import.PLE,$K35,DZ$16)),IF(INDEX(Import.PLE,$K35,DZ$16)&lt;=mediçao,BZ35,0),0),[1]PLE!$AA$28*BZ35)</f>
        <v>0</v>
      </c>
      <c r="EA35" s="15">
        <f ca="1">IF($K35&lt;&gt;1,IF(ISNUMBER(INDEX(Import.PLE,$K35,EA$16)),IF(INDEX(Import.PLE,$K35,EA$16)&lt;=mediçao,CA35,0),0),[1]PLE!$AA$28*CA35)</f>
        <v>0</v>
      </c>
      <c r="EB35" s="15">
        <f ca="1">IF($K35&lt;&gt;1,IF(ISNUMBER(INDEX(Import.PLE,$K35,EB$16)),IF(INDEX(Import.PLE,$K35,EB$16)&lt;=mediçao,CB35,0),0),[1]PLE!$AA$28*CB35)</f>
        <v>0</v>
      </c>
      <c r="EC35" s="15">
        <f ca="1">IF($K35&lt;&gt;1,IF(ISNUMBER(INDEX(Import.PLE,$K35,EC$16)),IF(INDEX(Import.PLE,$K35,EC$16)&lt;=mediçao,CC35,0),0),[1]PLE!$AA$28*CC35)</f>
        <v>0</v>
      </c>
      <c r="ED35" s="15">
        <f ca="1">IF($K35&lt;&gt;1,IF(ISNUMBER(INDEX(Import.PLE,$K35,ED$16)),IF(INDEX(Import.PLE,$K35,ED$16)&lt;=mediçao,CD35,0),0),[1]PLE!$AA$28*CD35)</f>
        <v>0</v>
      </c>
      <c r="EE35" s="15">
        <f ca="1">IF($K35&lt;&gt;1,IF(ISNUMBER(INDEX(Import.PLE,$K35,EE$16)),IF(INDEX(Import.PLE,$K35,EE$16)&lt;=mediçao,CE35,0),0),[1]PLE!$AA$28*CE35)</f>
        <v>0</v>
      </c>
      <c r="EF35" s="15">
        <f ca="1">IF($K35&lt;&gt;1,IF(ISNUMBER(INDEX(Import.PLE,$K35,EF$16)),IF(INDEX(Import.PLE,$K35,EF$16)&lt;=mediçao,CF35,0),0),[1]PLE!$AA$28*CF35)</f>
        <v>0</v>
      </c>
      <c r="EG35" s="15">
        <f ca="1">IF($K35&lt;&gt;1,IF(ISNUMBER(INDEX(Import.PLE,$K35,EG$16)),IF(INDEX(Import.PLE,$K35,EG$16)&lt;=mediçao,CG35,0),0),[1]PLE!$AA$28*CG35)</f>
        <v>0</v>
      </c>
      <c r="EH35" s="15">
        <f ca="1">IF($K35&lt;&gt;1,IF(ISNUMBER(INDEX(Import.PLE,$K35,EH$16)),IF(INDEX(Import.PLE,$K35,EH$16)&lt;=mediçao,CH35,0),0),[1]PLE!$AA$28*CH35)</f>
        <v>0</v>
      </c>
      <c r="EI35" s="15">
        <f ca="1">IF($K35&lt;&gt;1,IF(ISNUMBER(INDEX(Import.PLE,$K35,EI$16)),IF(INDEX(Import.PLE,$K35,EI$16)&lt;=mediçao,CI35,0),0),[1]PLE!$AA$28*CI35)</f>
        <v>0</v>
      </c>
      <c r="EJ35" s="15">
        <f ca="1">IF($K35&lt;&gt;1,IF(ISNUMBER(INDEX(Import.PLE,$K35,EJ$16)),IF(INDEX(Import.PLE,$K35,EJ$16)&lt;=mediçao,CJ35,0),0),[1]PLE!$AA$28*CJ35)</f>
        <v>0</v>
      </c>
      <c r="EK35" s="15">
        <f ca="1">IF($K35&lt;&gt;1,IF(ISNUMBER(INDEX(Import.PLE,$K35,EK$16)),IF(INDEX(Import.PLE,$K35,EK$16)&lt;=mediçao,CK35,0),0),[1]PLE!$AA$28*CK35)</f>
        <v>0</v>
      </c>
      <c r="EL35" s="15">
        <f ca="1">IF($K35&lt;&gt;1,IF(ISNUMBER(INDEX(Import.PLE,$K35,EL$16)),IF(INDEX(Import.PLE,$K35,EL$16)&lt;=mediçao,CL35,0),0),[1]PLE!$AA$28*CL35)</f>
        <v>0</v>
      </c>
      <c r="EM35" s="15">
        <f ca="1">IF($K35&lt;&gt;1,IF(ISNUMBER(INDEX(Import.PLE,$K35,EM$16)),IF(INDEX(Import.PLE,$K35,EM$16)&lt;=mediçao,CM35,0),0),[1]PLE!$AA$28*CM35)</f>
        <v>0</v>
      </c>
      <c r="EN35" s="15">
        <f ca="1">IF($K35&lt;&gt;1,IF(ISNUMBER(INDEX(Import.PLE,$K35,EN$16)),IF(INDEX(Import.PLE,$K35,EN$16)&lt;=mediçao,CN35,0),0),[1]PLE!$AA$28*CN35)</f>
        <v>0</v>
      </c>
      <c r="EO35" s="15">
        <f ca="1">IF($K35&lt;&gt;1,IF(ISNUMBER(INDEX(Import.PLE,$K35,EO$16)),IF(INDEX(Import.PLE,$K35,EO$16)&lt;=mediçao,CO35,0),0),[1]PLE!$AA$28*CO35)</f>
        <v>0</v>
      </c>
      <c r="EP35" s="15">
        <f ca="1">IF($K35&lt;&gt;1,IF(ISNUMBER(INDEX(Import.PLE,$K35,EP$16)),IF(INDEX(Import.PLE,$K35,EP$16)&lt;=mediçao,CP35,0),0),[1]PLE!$AA$28*CP35)</f>
        <v>0</v>
      </c>
      <c r="EQ35" s="15">
        <f ca="1">IF($K35&lt;&gt;1,IF(ISNUMBER(INDEX(Import.PLE,$K35,EQ$16)),IF(INDEX(Import.PLE,$K35,EQ$16)&lt;=mediçao,CQ35,0),0),[1]PLE!$AA$28*CQ35)</f>
        <v>0</v>
      </c>
      <c r="ER35" s="15">
        <f ca="1">IF($K35&lt;&gt;1,IF(ISNUMBER(INDEX(Import.PLE,$K35,ER$16)),IF(INDEX(Import.PLE,$K35,ER$16)&lt;=mediçao,CR35,0),0),[1]PLE!$AA$28*CR35)</f>
        <v>0</v>
      </c>
      <c r="ES35" s="15">
        <f ca="1">IF($K35&lt;&gt;1,IF(ISNUMBER(INDEX(Import.PLE,$K35,ES$16)),IF(INDEX(Import.PLE,$K35,ES$16)&lt;=mediçao,CS35,0),0),[1]PLE!$AA$28*CS35)</f>
        <v>0</v>
      </c>
      <c r="ET35" s="15">
        <f ca="1">IF($K35&lt;&gt;1,IF(ISNUMBER(INDEX(Import.PLE,$K35,ET$16)),IF(INDEX(Import.PLE,$K35,ET$16)&lt;=mediçao,CT35,0),0),[1]PLE!$AA$28*CT35)</f>
        <v>0</v>
      </c>
      <c r="EU35" s="15">
        <f ca="1">IF($K35&lt;&gt;1,IF(ISNUMBER(INDEX(Import.PLE,$K35,EU$16)),IF(INDEX(Import.PLE,$K35,EU$16)&lt;=mediçao,CU35,0),0),[1]PLE!$AA$28*CU35)</f>
        <v>0</v>
      </c>
      <c r="EV35" s="15">
        <f ca="1">IF($K35&lt;&gt;1,IF(ISNUMBER(INDEX(Import.PLE,$K35,EV$16)),IF(INDEX(Import.PLE,$K35,EV$16)&lt;=mediçao,CV35,0),0),[1]PLE!$AA$28*CV35)</f>
        <v>0</v>
      </c>
      <c r="EW35" s="15">
        <f ca="1">IF($K35&lt;&gt;1,IF(ISNUMBER(INDEX(Import.PLE,$K35,EW$16)),IF(INDEX(Import.PLE,$K35,EW$16)&lt;=mediçao,CW35,0),0),[1]PLE!$AA$28*CW35)</f>
        <v>0</v>
      </c>
      <c r="EX35" s="15">
        <f ca="1">IF($K35&lt;&gt;1,IF(ISNUMBER(INDEX(Import.PLE,$K35,EX$16)),IF(INDEX(Import.PLE,$K35,EX$16)&lt;=mediçao,CX35,0),0),[1]PLE!$AA$28*CX35)</f>
        <v>0</v>
      </c>
      <c r="EY35" s="15">
        <f ca="1">IF($K35&lt;&gt;1,IF(ISNUMBER(INDEX(Import.PLE,$K35,EY$16)),IF(INDEX(Import.PLE,$K35,EY$16)&lt;=mediçao,CY35,0),0),[1]PLE!$AA$28*CY35)</f>
        <v>0</v>
      </c>
      <c r="EZ35" s="15">
        <f ca="1">IF($K35&lt;&gt;1,IF(ISNUMBER(INDEX(Import.PLE,$K35,EZ$16)),IF(INDEX(Import.PLE,$K35,EZ$16)&lt;=mediçao,CZ35,0),0),[1]PLE!$AA$28*CZ35)</f>
        <v>0</v>
      </c>
      <c r="FA35" s="15">
        <f ca="1">IF($K35&lt;&gt;1,IF(ISNUMBER(INDEX(Import.PLE,$K35,FA$16)),IF(INDEX(Import.PLE,$K35,FA$16)&lt;=mediçao,DA35,0),0),[1]PLE!$AA$28*DA35)</f>
        <v>0</v>
      </c>
      <c r="FB35" s="15">
        <f ca="1">IF($K35&lt;&gt;1,IF(ISNUMBER(INDEX(Import.PLE,$K35,FB$16)),IF(INDEX(Import.PLE,$K35,FB$16)&lt;=mediçao,DB35,0),0),[1]PLE!$AA$28*DB35)</f>
        <v>0</v>
      </c>
      <c r="FC35" s="15">
        <f ca="1">IF($K35&lt;&gt;1,IF(ISNUMBER(INDEX(Import.PLE,$K35,FC$16)),IF(INDEX(Import.PLE,$K35,FC$16)&lt;=mediçao,DC35,0),0),[1]PLE!$AA$28*DC35)</f>
        <v>0</v>
      </c>
      <c r="FD35" s="15">
        <f ca="1">IF($K35&lt;&gt;1,IF(ISNUMBER(INDEX(Import.PLE,$K35,FD$16)),IF(INDEX(Import.PLE,$K35,FD$16)&lt;=mediçao,DD35,0),0),[1]PLE!$AA$28*DD35)</f>
        <v>0</v>
      </c>
      <c r="FE35" s="15">
        <f ca="1">IF($K35&lt;&gt;1,IF(ISNUMBER(INDEX(Import.PLE,$K35,FE$16)),IF(INDEX(Import.PLE,$K35,FE$16)&lt;=mediçao,DE35,0),0),[1]PLE!$AA$28*DE35)</f>
        <v>0</v>
      </c>
      <c r="FF35" s="15">
        <f ca="1">IF($K35&lt;&gt;1,IF(ISNUMBER(INDEX(Import.PLE,$K35,FF$16)),IF(INDEX(Import.PLE,$K35,FF$16)&lt;=mediçao,DF35,0),0),[1]PLE!$AA$28*DF35)</f>
        <v>0</v>
      </c>
      <c r="FG35" s="15">
        <f ca="1">IF($K35&lt;&gt;1,IF(ISNUMBER(INDEX(Import.PLE,$K35,FG$16)),IF(INDEX(Import.PLE,$K35,FG$16)&lt;=mediçao,DG35,0),0),[1]PLE!$AA$28*DG35)</f>
        <v>0</v>
      </c>
      <c r="FH35" s="15">
        <f ca="1">IF($K35&lt;&gt;1,IF(ISNUMBER(INDEX(Import.PLE,$K35,FH$16)),IF(INDEX(Import.PLE,$K35,FH$16)&lt;=mediçao,DH35,0),0),[1]PLE!$AA$28*DH35)</f>
        <v>0</v>
      </c>
      <c r="FI35" s="15">
        <f ca="1">IF($K35&lt;&gt;1,IF(ISNUMBER(INDEX(Import.PLE,$K35,FI$16)),IF(INDEX(Import.PLE,$K35,FI$16)&lt;=mediçao,DI35,0),0),[1]PLE!$AA$28*DI35)</f>
        <v>0</v>
      </c>
      <c r="FJ35" s="15">
        <f ca="1">IF($K35&lt;&gt;1,IF(ISNUMBER(INDEX(Import.PLE,$K35,FJ$16)),IF(INDEX(Import.PLE,$K35,FJ$16)&lt;=mediçao,DJ35,0),0),[1]PLE!$AA$28*DJ35)</f>
        <v>0</v>
      </c>
    </row>
    <row r="36" spans="2:166" s="14" customFormat="1" ht="56.25" x14ac:dyDescent="0.25">
      <c r="B36" s="1">
        <f t="shared" ca="1" si="3"/>
        <v>19</v>
      </c>
      <c r="C36" s="2" t="str">
        <f t="shared" si="4"/>
        <v>Serviço</v>
      </c>
      <c r="D36" s="3" t="s">
        <v>61</v>
      </c>
      <c r="E36" s="4" t="s">
        <v>62</v>
      </c>
      <c r="F36" s="5" t="s">
        <v>36</v>
      </c>
      <c r="G36" s="6">
        <f t="shared" si="5"/>
        <v>163.68</v>
      </c>
      <c r="H36" s="7">
        <f t="shared" si="6"/>
        <v>41.109970674486803</v>
      </c>
      <c r="I36" s="8">
        <v>6728.88</v>
      </c>
      <c r="J36" s="9"/>
      <c r="K36" s="10">
        <f ca="1">[1]DADOS!A37</f>
        <v>4</v>
      </c>
      <c r="L36" s="11" t="str">
        <f ca="1">activatedados.form2</f>
        <v>4-Meio-fio</v>
      </c>
      <c r="M36" s="12"/>
      <c r="N36" s="13"/>
      <c r="O36" s="13"/>
      <c r="P36" s="13">
        <v>54.56</v>
      </c>
      <c r="Q36" s="13">
        <v>54.56</v>
      </c>
      <c r="R36" s="13">
        <v>54.56</v>
      </c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M36" s="15">
        <f t="shared" ca="1" si="7"/>
        <v>0</v>
      </c>
      <c r="BN36" s="15">
        <f t="shared" ca="1" si="8"/>
        <v>0</v>
      </c>
      <c r="BO36" s="15">
        <f t="shared" ca="1" si="9"/>
        <v>2242.96</v>
      </c>
      <c r="BP36" s="15">
        <f t="shared" ca="1" si="10"/>
        <v>2242.96</v>
      </c>
      <c r="BQ36" s="15">
        <f t="shared" ca="1" si="11"/>
        <v>2242.96</v>
      </c>
      <c r="BR36" s="15">
        <f t="shared" ca="1" si="12"/>
        <v>0</v>
      </c>
      <c r="BS36" s="15">
        <f t="shared" si="13"/>
        <v>0</v>
      </c>
      <c r="BT36" s="15">
        <f t="shared" si="14"/>
        <v>0</v>
      </c>
      <c r="BU36" s="15">
        <f t="shared" si="15"/>
        <v>0</v>
      </c>
      <c r="BV36" s="15">
        <f t="shared" si="16"/>
        <v>0</v>
      </c>
      <c r="BW36" s="15">
        <f t="shared" si="17"/>
        <v>0</v>
      </c>
      <c r="BX36" s="15">
        <f t="shared" si="18"/>
        <v>0</v>
      </c>
      <c r="BY36" s="15">
        <f t="shared" si="19"/>
        <v>0</v>
      </c>
      <c r="BZ36" s="15">
        <f t="shared" si="20"/>
        <v>0</v>
      </c>
      <c r="CA36" s="15">
        <f t="shared" si="21"/>
        <v>0</v>
      </c>
      <c r="CB36" s="15">
        <f t="shared" si="22"/>
        <v>0</v>
      </c>
      <c r="CC36" s="15">
        <f t="shared" si="23"/>
        <v>0</v>
      </c>
      <c r="CD36" s="15">
        <f t="shared" si="24"/>
        <v>0</v>
      </c>
      <c r="CE36" s="15">
        <f t="shared" si="25"/>
        <v>0</v>
      </c>
      <c r="CF36" s="15">
        <f t="shared" si="26"/>
        <v>0</v>
      </c>
      <c r="CG36" s="15">
        <f t="shared" si="27"/>
        <v>0</v>
      </c>
      <c r="CH36" s="15">
        <f t="shared" si="28"/>
        <v>0</v>
      </c>
      <c r="CI36" s="15">
        <f t="shared" si="29"/>
        <v>0</v>
      </c>
      <c r="CJ36" s="15">
        <f t="shared" si="30"/>
        <v>0</v>
      </c>
      <c r="CK36" s="15">
        <f t="shared" si="31"/>
        <v>0</v>
      </c>
      <c r="CL36" s="15">
        <f t="shared" si="32"/>
        <v>0</v>
      </c>
      <c r="CM36" s="15">
        <f t="shared" si="33"/>
        <v>0</v>
      </c>
      <c r="CN36" s="15">
        <f t="shared" si="34"/>
        <v>0</v>
      </c>
      <c r="CO36" s="15">
        <f t="shared" si="35"/>
        <v>0</v>
      </c>
      <c r="CP36" s="15">
        <f t="shared" si="36"/>
        <v>0</v>
      </c>
      <c r="CQ36" s="15">
        <f t="shared" si="37"/>
        <v>0</v>
      </c>
      <c r="CR36" s="15">
        <f t="shared" si="38"/>
        <v>0</v>
      </c>
      <c r="CS36" s="15">
        <f t="shared" si="39"/>
        <v>0</v>
      </c>
      <c r="CT36" s="15">
        <f t="shared" si="40"/>
        <v>0</v>
      </c>
      <c r="CU36" s="15">
        <f t="shared" si="41"/>
        <v>0</v>
      </c>
      <c r="CV36" s="15">
        <f t="shared" si="42"/>
        <v>0</v>
      </c>
      <c r="CW36" s="15">
        <f t="shared" si="43"/>
        <v>0</v>
      </c>
      <c r="CX36" s="15">
        <f t="shared" si="44"/>
        <v>0</v>
      </c>
      <c r="CY36" s="15">
        <f t="shared" si="45"/>
        <v>0</v>
      </c>
      <c r="CZ36" s="15">
        <f t="shared" si="46"/>
        <v>0</v>
      </c>
      <c r="DA36" s="15">
        <f t="shared" si="47"/>
        <v>0</v>
      </c>
      <c r="DB36" s="15">
        <f t="shared" si="48"/>
        <v>0</v>
      </c>
      <c r="DC36" s="15">
        <f t="shared" si="49"/>
        <v>0</v>
      </c>
      <c r="DD36" s="15">
        <f t="shared" si="50"/>
        <v>0</v>
      </c>
      <c r="DE36" s="15">
        <f t="shared" si="51"/>
        <v>0</v>
      </c>
      <c r="DF36" s="15">
        <f t="shared" si="52"/>
        <v>0</v>
      </c>
      <c r="DG36" s="15">
        <f t="shared" si="53"/>
        <v>0</v>
      </c>
      <c r="DH36" s="15">
        <f t="shared" si="54"/>
        <v>0</v>
      </c>
      <c r="DI36" s="15">
        <f t="shared" si="55"/>
        <v>0</v>
      </c>
      <c r="DJ36" s="15">
        <f t="shared" si="56"/>
        <v>0</v>
      </c>
      <c r="DK36" s="16" t="str">
        <f t="shared" si="57"/>
        <v>04</v>
      </c>
      <c r="DL36" s="16">
        <f t="shared" ca="1" si="58"/>
        <v>0</v>
      </c>
      <c r="DM36" s="15">
        <f ca="1">IF($K36&lt;&gt;1,IF(ISNUMBER(INDEX(Import.PLE,$K36,DM$16)),IF(INDEX(Import.PLE,$K36,DM$16)&lt;=mediçao,BM36,0),0),[1]PLE!$AA$28*BM36)</f>
        <v>0</v>
      </c>
      <c r="DN36" s="15">
        <f ca="1">IF($K36&lt;&gt;1,IF(ISNUMBER(INDEX(Import.PLE,$K36,DN$16)),IF(INDEX(Import.PLE,$K36,DN$16)&lt;=mediçao,BN36,0),0),[1]PLE!$AA$28*BN36)</f>
        <v>0</v>
      </c>
      <c r="DO36" s="15">
        <f ca="1">IF($K36&lt;&gt;1,IF(ISNUMBER(INDEX(Import.PLE,$K36,DO$16)),IF(INDEX(Import.PLE,$K36,DO$16)&lt;=mediçao,BO36,0),0),[1]PLE!$AA$28*BO36)</f>
        <v>0</v>
      </c>
      <c r="DP36" s="15">
        <f ca="1">IF($K36&lt;&gt;1,IF(ISNUMBER(INDEX(Import.PLE,$K36,DP$16)),IF(INDEX(Import.PLE,$K36,DP$16)&lt;=mediçao,BP36,0),0),[1]PLE!$AA$28*BP36)</f>
        <v>0</v>
      </c>
      <c r="DQ36" s="15">
        <f ca="1">IF($K36&lt;&gt;1,IF(ISNUMBER(INDEX(Import.PLE,$K36,DQ$16)),IF(INDEX(Import.PLE,$K36,DQ$16)&lt;=mediçao,BQ36,0),0),[1]PLE!$AA$28*BQ36)</f>
        <v>0</v>
      </c>
      <c r="DR36" s="15">
        <f ca="1">IF($K36&lt;&gt;1,IF(ISNUMBER(INDEX(Import.PLE,$K36,DR$16)),IF(INDEX(Import.PLE,$K36,DR$16)&lt;=mediçao,BR36,0),0),[1]PLE!$AA$28*BR36)</f>
        <v>0</v>
      </c>
      <c r="DS36" s="15">
        <f ca="1">IF($K36&lt;&gt;1,IF(ISNUMBER(INDEX(Import.PLE,$K36,DS$16)),IF(INDEX(Import.PLE,$K36,DS$16)&lt;=mediçao,BS36,0),0),[1]PLE!$AA$28*BS36)</f>
        <v>0</v>
      </c>
      <c r="DT36" s="15">
        <f ca="1">IF($K36&lt;&gt;1,IF(ISNUMBER(INDEX(Import.PLE,$K36,DT$16)),IF(INDEX(Import.PLE,$K36,DT$16)&lt;=mediçao,BT36,0),0),[1]PLE!$AA$28*BT36)</f>
        <v>0</v>
      </c>
      <c r="DU36" s="15">
        <f ca="1">IF($K36&lt;&gt;1,IF(ISNUMBER(INDEX(Import.PLE,$K36,DU$16)),IF(INDEX(Import.PLE,$K36,DU$16)&lt;=mediçao,BU36,0),0),[1]PLE!$AA$28*BU36)</f>
        <v>0</v>
      </c>
      <c r="DV36" s="15">
        <f ca="1">IF($K36&lt;&gt;1,IF(ISNUMBER(INDEX(Import.PLE,$K36,DV$16)),IF(INDEX(Import.PLE,$K36,DV$16)&lt;=mediçao,BV36,0),0),[1]PLE!$AA$28*BV36)</f>
        <v>0</v>
      </c>
      <c r="DW36" s="15">
        <f ca="1">IF($K36&lt;&gt;1,IF(ISNUMBER(INDEX(Import.PLE,$K36,DW$16)),IF(INDEX(Import.PLE,$K36,DW$16)&lt;=mediçao,BW36,0),0),[1]PLE!$AA$28*BW36)</f>
        <v>0</v>
      </c>
      <c r="DX36" s="15">
        <f ca="1">IF($K36&lt;&gt;1,IF(ISNUMBER(INDEX(Import.PLE,$K36,DX$16)),IF(INDEX(Import.PLE,$K36,DX$16)&lt;=mediçao,BX36,0),0),[1]PLE!$AA$28*BX36)</f>
        <v>0</v>
      </c>
      <c r="DY36" s="15">
        <f ca="1">IF($K36&lt;&gt;1,IF(ISNUMBER(INDEX(Import.PLE,$K36,DY$16)),IF(INDEX(Import.PLE,$K36,DY$16)&lt;=mediçao,BY36,0),0),[1]PLE!$AA$28*BY36)</f>
        <v>0</v>
      </c>
      <c r="DZ36" s="15">
        <f ca="1">IF($K36&lt;&gt;1,IF(ISNUMBER(INDEX(Import.PLE,$K36,DZ$16)),IF(INDEX(Import.PLE,$K36,DZ$16)&lt;=mediçao,BZ36,0),0),[1]PLE!$AA$28*BZ36)</f>
        <v>0</v>
      </c>
      <c r="EA36" s="15">
        <f ca="1">IF($K36&lt;&gt;1,IF(ISNUMBER(INDEX(Import.PLE,$K36,EA$16)),IF(INDEX(Import.PLE,$K36,EA$16)&lt;=mediçao,CA36,0),0),[1]PLE!$AA$28*CA36)</f>
        <v>0</v>
      </c>
      <c r="EB36" s="15">
        <f ca="1">IF($K36&lt;&gt;1,IF(ISNUMBER(INDEX(Import.PLE,$K36,EB$16)),IF(INDEX(Import.PLE,$K36,EB$16)&lt;=mediçao,CB36,0),0),[1]PLE!$AA$28*CB36)</f>
        <v>0</v>
      </c>
      <c r="EC36" s="15">
        <f ca="1">IF($K36&lt;&gt;1,IF(ISNUMBER(INDEX(Import.PLE,$K36,EC$16)),IF(INDEX(Import.PLE,$K36,EC$16)&lt;=mediçao,CC36,0),0),[1]PLE!$AA$28*CC36)</f>
        <v>0</v>
      </c>
      <c r="ED36" s="15">
        <f ca="1">IF($K36&lt;&gt;1,IF(ISNUMBER(INDEX(Import.PLE,$K36,ED$16)),IF(INDEX(Import.PLE,$K36,ED$16)&lt;=mediçao,CD36,0),0),[1]PLE!$AA$28*CD36)</f>
        <v>0</v>
      </c>
      <c r="EE36" s="15">
        <f ca="1">IF($K36&lt;&gt;1,IF(ISNUMBER(INDEX(Import.PLE,$K36,EE$16)),IF(INDEX(Import.PLE,$K36,EE$16)&lt;=mediçao,CE36,0),0),[1]PLE!$AA$28*CE36)</f>
        <v>0</v>
      </c>
      <c r="EF36" s="15">
        <f ca="1">IF($K36&lt;&gt;1,IF(ISNUMBER(INDEX(Import.PLE,$K36,EF$16)),IF(INDEX(Import.PLE,$K36,EF$16)&lt;=mediçao,CF36,0),0),[1]PLE!$AA$28*CF36)</f>
        <v>0</v>
      </c>
      <c r="EG36" s="15">
        <f ca="1">IF($K36&lt;&gt;1,IF(ISNUMBER(INDEX(Import.PLE,$K36,EG$16)),IF(INDEX(Import.PLE,$K36,EG$16)&lt;=mediçao,CG36,0),0),[1]PLE!$AA$28*CG36)</f>
        <v>0</v>
      </c>
      <c r="EH36" s="15">
        <f ca="1">IF($K36&lt;&gt;1,IF(ISNUMBER(INDEX(Import.PLE,$K36,EH$16)),IF(INDEX(Import.PLE,$K36,EH$16)&lt;=mediçao,CH36,0),0),[1]PLE!$AA$28*CH36)</f>
        <v>0</v>
      </c>
      <c r="EI36" s="15">
        <f ca="1">IF($K36&lt;&gt;1,IF(ISNUMBER(INDEX(Import.PLE,$K36,EI$16)),IF(INDEX(Import.PLE,$K36,EI$16)&lt;=mediçao,CI36,0),0),[1]PLE!$AA$28*CI36)</f>
        <v>0</v>
      </c>
      <c r="EJ36" s="15">
        <f ca="1">IF($K36&lt;&gt;1,IF(ISNUMBER(INDEX(Import.PLE,$K36,EJ$16)),IF(INDEX(Import.PLE,$K36,EJ$16)&lt;=mediçao,CJ36,0),0),[1]PLE!$AA$28*CJ36)</f>
        <v>0</v>
      </c>
      <c r="EK36" s="15">
        <f ca="1">IF($K36&lt;&gt;1,IF(ISNUMBER(INDEX(Import.PLE,$K36,EK$16)),IF(INDEX(Import.PLE,$K36,EK$16)&lt;=mediçao,CK36,0),0),[1]PLE!$AA$28*CK36)</f>
        <v>0</v>
      </c>
      <c r="EL36" s="15">
        <f ca="1">IF($K36&lt;&gt;1,IF(ISNUMBER(INDEX(Import.PLE,$K36,EL$16)),IF(INDEX(Import.PLE,$K36,EL$16)&lt;=mediçao,CL36,0),0),[1]PLE!$AA$28*CL36)</f>
        <v>0</v>
      </c>
      <c r="EM36" s="15">
        <f ca="1">IF($K36&lt;&gt;1,IF(ISNUMBER(INDEX(Import.PLE,$K36,EM$16)),IF(INDEX(Import.PLE,$K36,EM$16)&lt;=mediçao,CM36,0),0),[1]PLE!$AA$28*CM36)</f>
        <v>0</v>
      </c>
      <c r="EN36" s="15">
        <f ca="1">IF($K36&lt;&gt;1,IF(ISNUMBER(INDEX(Import.PLE,$K36,EN$16)),IF(INDEX(Import.PLE,$K36,EN$16)&lt;=mediçao,CN36,0),0),[1]PLE!$AA$28*CN36)</f>
        <v>0</v>
      </c>
      <c r="EO36" s="15">
        <f ca="1">IF($K36&lt;&gt;1,IF(ISNUMBER(INDEX(Import.PLE,$K36,EO$16)),IF(INDEX(Import.PLE,$K36,EO$16)&lt;=mediçao,CO36,0),0),[1]PLE!$AA$28*CO36)</f>
        <v>0</v>
      </c>
      <c r="EP36" s="15">
        <f ca="1">IF($K36&lt;&gt;1,IF(ISNUMBER(INDEX(Import.PLE,$K36,EP$16)),IF(INDEX(Import.PLE,$K36,EP$16)&lt;=mediçao,CP36,0),0),[1]PLE!$AA$28*CP36)</f>
        <v>0</v>
      </c>
      <c r="EQ36" s="15">
        <f ca="1">IF($K36&lt;&gt;1,IF(ISNUMBER(INDEX(Import.PLE,$K36,EQ$16)),IF(INDEX(Import.PLE,$K36,EQ$16)&lt;=mediçao,CQ36,0),0),[1]PLE!$AA$28*CQ36)</f>
        <v>0</v>
      </c>
      <c r="ER36" s="15">
        <f ca="1">IF($K36&lt;&gt;1,IF(ISNUMBER(INDEX(Import.PLE,$K36,ER$16)),IF(INDEX(Import.PLE,$K36,ER$16)&lt;=mediçao,CR36,0),0),[1]PLE!$AA$28*CR36)</f>
        <v>0</v>
      </c>
      <c r="ES36" s="15">
        <f ca="1">IF($K36&lt;&gt;1,IF(ISNUMBER(INDEX(Import.PLE,$K36,ES$16)),IF(INDEX(Import.PLE,$K36,ES$16)&lt;=mediçao,CS36,0),0),[1]PLE!$AA$28*CS36)</f>
        <v>0</v>
      </c>
      <c r="ET36" s="15">
        <f ca="1">IF($K36&lt;&gt;1,IF(ISNUMBER(INDEX(Import.PLE,$K36,ET$16)),IF(INDEX(Import.PLE,$K36,ET$16)&lt;=mediçao,CT36,0),0),[1]PLE!$AA$28*CT36)</f>
        <v>0</v>
      </c>
      <c r="EU36" s="15">
        <f ca="1">IF($K36&lt;&gt;1,IF(ISNUMBER(INDEX(Import.PLE,$K36,EU$16)),IF(INDEX(Import.PLE,$K36,EU$16)&lt;=mediçao,CU36,0),0),[1]PLE!$AA$28*CU36)</f>
        <v>0</v>
      </c>
      <c r="EV36" s="15">
        <f ca="1">IF($K36&lt;&gt;1,IF(ISNUMBER(INDEX(Import.PLE,$K36,EV$16)),IF(INDEX(Import.PLE,$K36,EV$16)&lt;=mediçao,CV36,0),0),[1]PLE!$AA$28*CV36)</f>
        <v>0</v>
      </c>
      <c r="EW36" s="15">
        <f ca="1">IF($K36&lt;&gt;1,IF(ISNUMBER(INDEX(Import.PLE,$K36,EW$16)),IF(INDEX(Import.PLE,$K36,EW$16)&lt;=mediçao,CW36,0),0),[1]PLE!$AA$28*CW36)</f>
        <v>0</v>
      </c>
      <c r="EX36" s="15">
        <f ca="1">IF($K36&lt;&gt;1,IF(ISNUMBER(INDEX(Import.PLE,$K36,EX$16)),IF(INDEX(Import.PLE,$K36,EX$16)&lt;=mediçao,CX36,0),0),[1]PLE!$AA$28*CX36)</f>
        <v>0</v>
      </c>
      <c r="EY36" s="15">
        <f ca="1">IF($K36&lt;&gt;1,IF(ISNUMBER(INDEX(Import.PLE,$K36,EY$16)),IF(INDEX(Import.PLE,$K36,EY$16)&lt;=mediçao,CY36,0),0),[1]PLE!$AA$28*CY36)</f>
        <v>0</v>
      </c>
      <c r="EZ36" s="15">
        <f ca="1">IF($K36&lt;&gt;1,IF(ISNUMBER(INDEX(Import.PLE,$K36,EZ$16)),IF(INDEX(Import.PLE,$K36,EZ$16)&lt;=mediçao,CZ36,0),0),[1]PLE!$AA$28*CZ36)</f>
        <v>0</v>
      </c>
      <c r="FA36" s="15">
        <f ca="1">IF($K36&lt;&gt;1,IF(ISNUMBER(INDEX(Import.PLE,$K36,FA$16)),IF(INDEX(Import.PLE,$K36,FA$16)&lt;=mediçao,DA36,0),0),[1]PLE!$AA$28*DA36)</f>
        <v>0</v>
      </c>
      <c r="FB36" s="15">
        <f ca="1">IF($K36&lt;&gt;1,IF(ISNUMBER(INDEX(Import.PLE,$K36,FB$16)),IF(INDEX(Import.PLE,$K36,FB$16)&lt;=mediçao,DB36,0),0),[1]PLE!$AA$28*DB36)</f>
        <v>0</v>
      </c>
      <c r="FC36" s="15">
        <f ca="1">IF($K36&lt;&gt;1,IF(ISNUMBER(INDEX(Import.PLE,$K36,FC$16)),IF(INDEX(Import.PLE,$K36,FC$16)&lt;=mediçao,DC36,0),0),[1]PLE!$AA$28*DC36)</f>
        <v>0</v>
      </c>
      <c r="FD36" s="15">
        <f ca="1">IF($K36&lt;&gt;1,IF(ISNUMBER(INDEX(Import.PLE,$K36,FD$16)),IF(INDEX(Import.PLE,$K36,FD$16)&lt;=mediçao,DD36,0),0),[1]PLE!$AA$28*DD36)</f>
        <v>0</v>
      </c>
      <c r="FE36" s="15">
        <f ca="1">IF($K36&lt;&gt;1,IF(ISNUMBER(INDEX(Import.PLE,$K36,FE$16)),IF(INDEX(Import.PLE,$K36,FE$16)&lt;=mediçao,DE36,0),0),[1]PLE!$AA$28*DE36)</f>
        <v>0</v>
      </c>
      <c r="FF36" s="15">
        <f ca="1">IF($K36&lt;&gt;1,IF(ISNUMBER(INDEX(Import.PLE,$K36,FF$16)),IF(INDEX(Import.PLE,$K36,FF$16)&lt;=mediçao,DF36,0),0),[1]PLE!$AA$28*DF36)</f>
        <v>0</v>
      </c>
      <c r="FG36" s="15">
        <f ca="1">IF($K36&lt;&gt;1,IF(ISNUMBER(INDEX(Import.PLE,$K36,FG$16)),IF(INDEX(Import.PLE,$K36,FG$16)&lt;=mediçao,DG36,0),0),[1]PLE!$AA$28*DG36)</f>
        <v>0</v>
      </c>
      <c r="FH36" s="15">
        <f ca="1">IF($K36&lt;&gt;1,IF(ISNUMBER(INDEX(Import.PLE,$K36,FH$16)),IF(INDEX(Import.PLE,$K36,FH$16)&lt;=mediçao,DH36,0),0),[1]PLE!$AA$28*DH36)</f>
        <v>0</v>
      </c>
      <c r="FI36" s="15">
        <f ca="1">IF($K36&lt;&gt;1,IF(ISNUMBER(INDEX(Import.PLE,$K36,FI$16)),IF(INDEX(Import.PLE,$K36,FI$16)&lt;=mediçao,DI36,0),0),[1]PLE!$AA$28*DI36)</f>
        <v>0</v>
      </c>
      <c r="FJ36" s="15">
        <f ca="1">IF($K36&lt;&gt;1,IF(ISNUMBER(INDEX(Import.PLE,$K36,FJ$16)),IF(INDEX(Import.PLE,$K36,FJ$16)&lt;=mediçao,DJ36,0),0),[1]PLE!$AA$28*DJ36)</f>
        <v>0</v>
      </c>
    </row>
    <row r="37" spans="2:166" s="14" customFormat="1" ht="33.75" x14ac:dyDescent="0.25">
      <c r="B37" s="1">
        <f t="shared" ca="1" si="3"/>
        <v>20</v>
      </c>
      <c r="C37" s="2" t="str">
        <f t="shared" si="4"/>
        <v>Serviço</v>
      </c>
      <c r="D37" s="3" t="s">
        <v>63</v>
      </c>
      <c r="E37" s="4" t="s">
        <v>64</v>
      </c>
      <c r="F37" s="5" t="s">
        <v>26</v>
      </c>
      <c r="G37" s="6">
        <f t="shared" si="5"/>
        <v>283.00000000000006</v>
      </c>
      <c r="H37" s="7">
        <f t="shared" si="6"/>
        <v>45.61999999999999</v>
      </c>
      <c r="I37" s="8">
        <v>12910.46</v>
      </c>
      <c r="J37" s="9"/>
      <c r="K37" s="10">
        <f ca="1">[1]DADOS!A38</f>
        <v>5</v>
      </c>
      <c r="L37" s="11" t="str">
        <f ca="1">activatedados.form2</f>
        <v>5-Sinalização</v>
      </c>
      <c r="M37" s="12"/>
      <c r="N37" s="13">
        <v>42.67</v>
      </c>
      <c r="O37" s="13">
        <f>42.65+27</f>
        <v>69.650000000000006</v>
      </c>
      <c r="P37" s="13">
        <v>42.67</v>
      </c>
      <c r="Q37" s="13">
        <v>42.67</v>
      </c>
      <c r="R37" s="13">
        <v>42.67</v>
      </c>
      <c r="S37" s="13">
        <v>42.67</v>
      </c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M37" s="15">
        <f t="shared" ca="1" si="7"/>
        <v>1946.6053999999997</v>
      </c>
      <c r="BN37" s="15">
        <f t="shared" ca="1" si="8"/>
        <v>3177.4329999999995</v>
      </c>
      <c r="BO37" s="15">
        <f t="shared" ca="1" si="9"/>
        <v>1946.6053999999997</v>
      </c>
      <c r="BP37" s="15">
        <f t="shared" ca="1" si="10"/>
        <v>1946.6053999999997</v>
      </c>
      <c r="BQ37" s="15">
        <f t="shared" ca="1" si="11"/>
        <v>1946.6053999999997</v>
      </c>
      <c r="BR37" s="15">
        <f t="shared" ca="1" si="12"/>
        <v>1946.6053999999997</v>
      </c>
      <c r="BS37" s="15">
        <f t="shared" si="13"/>
        <v>0</v>
      </c>
      <c r="BT37" s="15">
        <f t="shared" si="14"/>
        <v>0</v>
      </c>
      <c r="BU37" s="15">
        <f t="shared" si="15"/>
        <v>0</v>
      </c>
      <c r="BV37" s="15">
        <f t="shared" si="16"/>
        <v>0</v>
      </c>
      <c r="BW37" s="15">
        <f t="shared" si="17"/>
        <v>0</v>
      </c>
      <c r="BX37" s="15">
        <f t="shared" si="18"/>
        <v>0</v>
      </c>
      <c r="BY37" s="15">
        <f t="shared" si="19"/>
        <v>0</v>
      </c>
      <c r="BZ37" s="15">
        <f t="shared" si="20"/>
        <v>0</v>
      </c>
      <c r="CA37" s="15">
        <f t="shared" si="21"/>
        <v>0</v>
      </c>
      <c r="CB37" s="15">
        <f t="shared" si="22"/>
        <v>0</v>
      </c>
      <c r="CC37" s="15">
        <f t="shared" si="23"/>
        <v>0</v>
      </c>
      <c r="CD37" s="15">
        <f t="shared" si="24"/>
        <v>0</v>
      </c>
      <c r="CE37" s="15">
        <f t="shared" si="25"/>
        <v>0</v>
      </c>
      <c r="CF37" s="15">
        <f t="shared" si="26"/>
        <v>0</v>
      </c>
      <c r="CG37" s="15">
        <f t="shared" si="27"/>
        <v>0</v>
      </c>
      <c r="CH37" s="15">
        <f t="shared" si="28"/>
        <v>0</v>
      </c>
      <c r="CI37" s="15">
        <f t="shared" si="29"/>
        <v>0</v>
      </c>
      <c r="CJ37" s="15">
        <f t="shared" si="30"/>
        <v>0</v>
      </c>
      <c r="CK37" s="15">
        <f t="shared" si="31"/>
        <v>0</v>
      </c>
      <c r="CL37" s="15">
        <f t="shared" si="32"/>
        <v>0</v>
      </c>
      <c r="CM37" s="15">
        <f t="shared" si="33"/>
        <v>0</v>
      </c>
      <c r="CN37" s="15">
        <f t="shared" si="34"/>
        <v>0</v>
      </c>
      <c r="CO37" s="15">
        <f t="shared" si="35"/>
        <v>0</v>
      </c>
      <c r="CP37" s="15">
        <f t="shared" si="36"/>
        <v>0</v>
      </c>
      <c r="CQ37" s="15">
        <f t="shared" si="37"/>
        <v>0</v>
      </c>
      <c r="CR37" s="15">
        <f t="shared" si="38"/>
        <v>0</v>
      </c>
      <c r="CS37" s="15">
        <f t="shared" si="39"/>
        <v>0</v>
      </c>
      <c r="CT37" s="15">
        <f t="shared" si="40"/>
        <v>0</v>
      </c>
      <c r="CU37" s="15">
        <f t="shared" si="41"/>
        <v>0</v>
      </c>
      <c r="CV37" s="15">
        <f t="shared" si="42"/>
        <v>0</v>
      </c>
      <c r="CW37" s="15">
        <f t="shared" si="43"/>
        <v>0</v>
      </c>
      <c r="CX37" s="15">
        <f t="shared" si="44"/>
        <v>0</v>
      </c>
      <c r="CY37" s="15">
        <f t="shared" si="45"/>
        <v>0</v>
      </c>
      <c r="CZ37" s="15">
        <f t="shared" si="46"/>
        <v>0</v>
      </c>
      <c r="DA37" s="15">
        <f t="shared" si="47"/>
        <v>0</v>
      </c>
      <c r="DB37" s="15">
        <f t="shared" si="48"/>
        <v>0</v>
      </c>
      <c r="DC37" s="15">
        <f t="shared" si="49"/>
        <v>0</v>
      </c>
      <c r="DD37" s="15">
        <f t="shared" si="50"/>
        <v>0</v>
      </c>
      <c r="DE37" s="15">
        <f t="shared" si="51"/>
        <v>0</v>
      </c>
      <c r="DF37" s="15">
        <f t="shared" si="52"/>
        <v>0</v>
      </c>
      <c r="DG37" s="15">
        <f t="shared" si="53"/>
        <v>0</v>
      </c>
      <c r="DH37" s="15">
        <f t="shared" si="54"/>
        <v>0</v>
      </c>
      <c r="DI37" s="15">
        <f t="shared" si="55"/>
        <v>0</v>
      </c>
      <c r="DJ37" s="15">
        <f t="shared" si="56"/>
        <v>0</v>
      </c>
      <c r="DK37" s="16" t="str">
        <f t="shared" si="57"/>
        <v>04</v>
      </c>
      <c r="DL37" s="16">
        <f t="shared" ca="1" si="58"/>
        <v>0</v>
      </c>
      <c r="DM37" s="15">
        <f ca="1">IF($K37&lt;&gt;1,IF(ISNUMBER(INDEX(Import.PLE,$K37,DM$16)),IF(INDEX(Import.PLE,$K37,DM$16)&lt;=mediçao,BM37,0),0),[1]PLE!$AA$28*BM37)</f>
        <v>0</v>
      </c>
      <c r="DN37" s="15">
        <f ca="1">IF($K37&lt;&gt;1,IF(ISNUMBER(INDEX(Import.PLE,$K37,DN$16)),IF(INDEX(Import.PLE,$K37,DN$16)&lt;=mediçao,BN37,0),0),[1]PLE!$AA$28*BN37)</f>
        <v>0</v>
      </c>
      <c r="DO37" s="15">
        <f ca="1">IF($K37&lt;&gt;1,IF(ISNUMBER(INDEX(Import.PLE,$K37,DO$16)),IF(INDEX(Import.PLE,$K37,DO$16)&lt;=mediçao,BO37,0),0),[1]PLE!$AA$28*BO37)</f>
        <v>0</v>
      </c>
      <c r="DP37" s="15">
        <f ca="1">IF($K37&lt;&gt;1,IF(ISNUMBER(INDEX(Import.PLE,$K37,DP$16)),IF(INDEX(Import.PLE,$K37,DP$16)&lt;=mediçao,BP37,0),0),[1]PLE!$AA$28*BP37)</f>
        <v>0</v>
      </c>
      <c r="DQ37" s="15">
        <f ca="1">IF($K37&lt;&gt;1,IF(ISNUMBER(INDEX(Import.PLE,$K37,DQ$16)),IF(INDEX(Import.PLE,$K37,DQ$16)&lt;=mediçao,BQ37,0),0),[1]PLE!$AA$28*BQ37)</f>
        <v>0</v>
      </c>
      <c r="DR37" s="15">
        <f ca="1">IF($K37&lt;&gt;1,IF(ISNUMBER(INDEX(Import.PLE,$K37,DR$16)),IF(INDEX(Import.PLE,$K37,DR$16)&lt;=mediçao,BR37,0),0),[1]PLE!$AA$28*BR37)</f>
        <v>0</v>
      </c>
      <c r="DS37" s="15">
        <f ca="1">IF($K37&lt;&gt;1,IF(ISNUMBER(INDEX(Import.PLE,$K37,DS$16)),IF(INDEX(Import.PLE,$K37,DS$16)&lt;=mediçao,BS37,0),0),[1]PLE!$AA$28*BS37)</f>
        <v>0</v>
      </c>
      <c r="DT37" s="15">
        <f ca="1">IF($K37&lt;&gt;1,IF(ISNUMBER(INDEX(Import.PLE,$K37,DT$16)),IF(INDEX(Import.PLE,$K37,DT$16)&lt;=mediçao,BT37,0),0),[1]PLE!$AA$28*BT37)</f>
        <v>0</v>
      </c>
      <c r="DU37" s="15">
        <f ca="1">IF($K37&lt;&gt;1,IF(ISNUMBER(INDEX(Import.PLE,$K37,DU$16)),IF(INDEX(Import.PLE,$K37,DU$16)&lt;=mediçao,BU37,0),0),[1]PLE!$AA$28*BU37)</f>
        <v>0</v>
      </c>
      <c r="DV37" s="15">
        <f ca="1">IF($K37&lt;&gt;1,IF(ISNUMBER(INDEX(Import.PLE,$K37,DV$16)),IF(INDEX(Import.PLE,$K37,DV$16)&lt;=mediçao,BV37,0),0),[1]PLE!$AA$28*BV37)</f>
        <v>0</v>
      </c>
      <c r="DW37" s="15">
        <f ca="1">IF($K37&lt;&gt;1,IF(ISNUMBER(INDEX(Import.PLE,$K37,DW$16)),IF(INDEX(Import.PLE,$K37,DW$16)&lt;=mediçao,BW37,0),0),[1]PLE!$AA$28*BW37)</f>
        <v>0</v>
      </c>
      <c r="DX37" s="15">
        <f ca="1">IF($K37&lt;&gt;1,IF(ISNUMBER(INDEX(Import.PLE,$K37,DX$16)),IF(INDEX(Import.PLE,$K37,DX$16)&lt;=mediçao,BX37,0),0),[1]PLE!$AA$28*BX37)</f>
        <v>0</v>
      </c>
      <c r="DY37" s="15">
        <f ca="1">IF($K37&lt;&gt;1,IF(ISNUMBER(INDEX(Import.PLE,$K37,DY$16)),IF(INDEX(Import.PLE,$K37,DY$16)&lt;=mediçao,BY37,0),0),[1]PLE!$AA$28*BY37)</f>
        <v>0</v>
      </c>
      <c r="DZ37" s="15">
        <f ca="1">IF($K37&lt;&gt;1,IF(ISNUMBER(INDEX(Import.PLE,$K37,DZ$16)),IF(INDEX(Import.PLE,$K37,DZ$16)&lt;=mediçao,BZ37,0),0),[1]PLE!$AA$28*BZ37)</f>
        <v>0</v>
      </c>
      <c r="EA37" s="15">
        <f ca="1">IF($K37&lt;&gt;1,IF(ISNUMBER(INDEX(Import.PLE,$K37,EA$16)),IF(INDEX(Import.PLE,$K37,EA$16)&lt;=mediçao,CA37,0),0),[1]PLE!$AA$28*CA37)</f>
        <v>0</v>
      </c>
      <c r="EB37" s="15">
        <f ca="1">IF($K37&lt;&gt;1,IF(ISNUMBER(INDEX(Import.PLE,$K37,EB$16)),IF(INDEX(Import.PLE,$K37,EB$16)&lt;=mediçao,CB37,0),0),[1]PLE!$AA$28*CB37)</f>
        <v>0</v>
      </c>
      <c r="EC37" s="15">
        <f ca="1">IF($K37&lt;&gt;1,IF(ISNUMBER(INDEX(Import.PLE,$K37,EC$16)),IF(INDEX(Import.PLE,$K37,EC$16)&lt;=mediçao,CC37,0),0),[1]PLE!$AA$28*CC37)</f>
        <v>0</v>
      </c>
      <c r="ED37" s="15">
        <f ca="1">IF($K37&lt;&gt;1,IF(ISNUMBER(INDEX(Import.PLE,$K37,ED$16)),IF(INDEX(Import.PLE,$K37,ED$16)&lt;=mediçao,CD37,0),0),[1]PLE!$AA$28*CD37)</f>
        <v>0</v>
      </c>
      <c r="EE37" s="15">
        <f ca="1">IF($K37&lt;&gt;1,IF(ISNUMBER(INDEX(Import.PLE,$K37,EE$16)),IF(INDEX(Import.PLE,$K37,EE$16)&lt;=mediçao,CE37,0),0),[1]PLE!$AA$28*CE37)</f>
        <v>0</v>
      </c>
      <c r="EF37" s="15">
        <f ca="1">IF($K37&lt;&gt;1,IF(ISNUMBER(INDEX(Import.PLE,$K37,EF$16)),IF(INDEX(Import.PLE,$K37,EF$16)&lt;=mediçao,CF37,0),0),[1]PLE!$AA$28*CF37)</f>
        <v>0</v>
      </c>
      <c r="EG37" s="15">
        <f ca="1">IF($K37&lt;&gt;1,IF(ISNUMBER(INDEX(Import.PLE,$K37,EG$16)),IF(INDEX(Import.PLE,$K37,EG$16)&lt;=mediçao,CG37,0),0),[1]PLE!$AA$28*CG37)</f>
        <v>0</v>
      </c>
      <c r="EH37" s="15">
        <f ca="1">IF($K37&lt;&gt;1,IF(ISNUMBER(INDEX(Import.PLE,$K37,EH$16)),IF(INDEX(Import.PLE,$K37,EH$16)&lt;=mediçao,CH37,0),0),[1]PLE!$AA$28*CH37)</f>
        <v>0</v>
      </c>
      <c r="EI37" s="15">
        <f ca="1">IF($K37&lt;&gt;1,IF(ISNUMBER(INDEX(Import.PLE,$K37,EI$16)),IF(INDEX(Import.PLE,$K37,EI$16)&lt;=mediçao,CI37,0),0),[1]PLE!$AA$28*CI37)</f>
        <v>0</v>
      </c>
      <c r="EJ37" s="15">
        <f ca="1">IF($K37&lt;&gt;1,IF(ISNUMBER(INDEX(Import.PLE,$K37,EJ$16)),IF(INDEX(Import.PLE,$K37,EJ$16)&lt;=mediçao,CJ37,0),0),[1]PLE!$AA$28*CJ37)</f>
        <v>0</v>
      </c>
      <c r="EK37" s="15">
        <f ca="1">IF($K37&lt;&gt;1,IF(ISNUMBER(INDEX(Import.PLE,$K37,EK$16)),IF(INDEX(Import.PLE,$K37,EK$16)&lt;=mediçao,CK37,0),0),[1]PLE!$AA$28*CK37)</f>
        <v>0</v>
      </c>
      <c r="EL37" s="15">
        <f ca="1">IF($K37&lt;&gt;1,IF(ISNUMBER(INDEX(Import.PLE,$K37,EL$16)),IF(INDEX(Import.PLE,$K37,EL$16)&lt;=mediçao,CL37,0),0),[1]PLE!$AA$28*CL37)</f>
        <v>0</v>
      </c>
      <c r="EM37" s="15">
        <f ca="1">IF($K37&lt;&gt;1,IF(ISNUMBER(INDEX(Import.PLE,$K37,EM$16)),IF(INDEX(Import.PLE,$K37,EM$16)&lt;=mediçao,CM37,0),0),[1]PLE!$AA$28*CM37)</f>
        <v>0</v>
      </c>
      <c r="EN37" s="15">
        <f ca="1">IF($K37&lt;&gt;1,IF(ISNUMBER(INDEX(Import.PLE,$K37,EN$16)),IF(INDEX(Import.PLE,$K37,EN$16)&lt;=mediçao,CN37,0),0),[1]PLE!$AA$28*CN37)</f>
        <v>0</v>
      </c>
      <c r="EO37" s="15">
        <f ca="1">IF($K37&lt;&gt;1,IF(ISNUMBER(INDEX(Import.PLE,$K37,EO$16)),IF(INDEX(Import.PLE,$K37,EO$16)&lt;=mediçao,CO37,0),0),[1]PLE!$AA$28*CO37)</f>
        <v>0</v>
      </c>
      <c r="EP37" s="15">
        <f ca="1">IF($K37&lt;&gt;1,IF(ISNUMBER(INDEX(Import.PLE,$K37,EP$16)),IF(INDEX(Import.PLE,$K37,EP$16)&lt;=mediçao,CP37,0),0),[1]PLE!$AA$28*CP37)</f>
        <v>0</v>
      </c>
      <c r="EQ37" s="15">
        <f ca="1">IF($K37&lt;&gt;1,IF(ISNUMBER(INDEX(Import.PLE,$K37,EQ$16)),IF(INDEX(Import.PLE,$K37,EQ$16)&lt;=mediçao,CQ37,0),0),[1]PLE!$AA$28*CQ37)</f>
        <v>0</v>
      </c>
      <c r="ER37" s="15">
        <f ca="1">IF($K37&lt;&gt;1,IF(ISNUMBER(INDEX(Import.PLE,$K37,ER$16)),IF(INDEX(Import.PLE,$K37,ER$16)&lt;=mediçao,CR37,0),0),[1]PLE!$AA$28*CR37)</f>
        <v>0</v>
      </c>
      <c r="ES37" s="15">
        <f ca="1">IF($K37&lt;&gt;1,IF(ISNUMBER(INDEX(Import.PLE,$K37,ES$16)),IF(INDEX(Import.PLE,$K37,ES$16)&lt;=mediçao,CS37,0),0),[1]PLE!$AA$28*CS37)</f>
        <v>0</v>
      </c>
      <c r="ET37" s="15">
        <f ca="1">IF($K37&lt;&gt;1,IF(ISNUMBER(INDEX(Import.PLE,$K37,ET$16)),IF(INDEX(Import.PLE,$K37,ET$16)&lt;=mediçao,CT37,0),0),[1]PLE!$AA$28*CT37)</f>
        <v>0</v>
      </c>
      <c r="EU37" s="15">
        <f ca="1">IF($K37&lt;&gt;1,IF(ISNUMBER(INDEX(Import.PLE,$K37,EU$16)),IF(INDEX(Import.PLE,$K37,EU$16)&lt;=mediçao,CU37,0),0),[1]PLE!$AA$28*CU37)</f>
        <v>0</v>
      </c>
      <c r="EV37" s="15">
        <f ca="1">IF($K37&lt;&gt;1,IF(ISNUMBER(INDEX(Import.PLE,$K37,EV$16)),IF(INDEX(Import.PLE,$K37,EV$16)&lt;=mediçao,CV37,0),0),[1]PLE!$AA$28*CV37)</f>
        <v>0</v>
      </c>
      <c r="EW37" s="15">
        <f ca="1">IF($K37&lt;&gt;1,IF(ISNUMBER(INDEX(Import.PLE,$K37,EW$16)),IF(INDEX(Import.PLE,$K37,EW$16)&lt;=mediçao,CW37,0),0),[1]PLE!$AA$28*CW37)</f>
        <v>0</v>
      </c>
      <c r="EX37" s="15">
        <f ca="1">IF($K37&lt;&gt;1,IF(ISNUMBER(INDEX(Import.PLE,$K37,EX$16)),IF(INDEX(Import.PLE,$K37,EX$16)&lt;=mediçao,CX37,0),0),[1]PLE!$AA$28*CX37)</f>
        <v>0</v>
      </c>
      <c r="EY37" s="15">
        <f ca="1">IF($K37&lt;&gt;1,IF(ISNUMBER(INDEX(Import.PLE,$K37,EY$16)),IF(INDEX(Import.PLE,$K37,EY$16)&lt;=mediçao,CY37,0),0),[1]PLE!$AA$28*CY37)</f>
        <v>0</v>
      </c>
      <c r="EZ37" s="15">
        <f ca="1">IF($K37&lt;&gt;1,IF(ISNUMBER(INDEX(Import.PLE,$K37,EZ$16)),IF(INDEX(Import.PLE,$K37,EZ$16)&lt;=mediçao,CZ37,0),0),[1]PLE!$AA$28*CZ37)</f>
        <v>0</v>
      </c>
      <c r="FA37" s="15">
        <f ca="1">IF($K37&lt;&gt;1,IF(ISNUMBER(INDEX(Import.PLE,$K37,FA$16)),IF(INDEX(Import.PLE,$K37,FA$16)&lt;=mediçao,DA37,0),0),[1]PLE!$AA$28*DA37)</f>
        <v>0</v>
      </c>
      <c r="FB37" s="15">
        <f ca="1">IF($K37&lt;&gt;1,IF(ISNUMBER(INDEX(Import.PLE,$K37,FB$16)),IF(INDEX(Import.PLE,$K37,FB$16)&lt;=mediçao,DB37,0),0),[1]PLE!$AA$28*DB37)</f>
        <v>0</v>
      </c>
      <c r="FC37" s="15">
        <f ca="1">IF($K37&lt;&gt;1,IF(ISNUMBER(INDEX(Import.PLE,$K37,FC$16)),IF(INDEX(Import.PLE,$K37,FC$16)&lt;=mediçao,DC37,0),0),[1]PLE!$AA$28*DC37)</f>
        <v>0</v>
      </c>
      <c r="FD37" s="15">
        <f ca="1">IF($K37&lt;&gt;1,IF(ISNUMBER(INDEX(Import.PLE,$K37,FD$16)),IF(INDEX(Import.PLE,$K37,FD$16)&lt;=mediçao,DD37,0),0),[1]PLE!$AA$28*DD37)</f>
        <v>0</v>
      </c>
      <c r="FE37" s="15">
        <f ca="1">IF($K37&lt;&gt;1,IF(ISNUMBER(INDEX(Import.PLE,$K37,FE$16)),IF(INDEX(Import.PLE,$K37,FE$16)&lt;=mediçao,DE37,0),0),[1]PLE!$AA$28*DE37)</f>
        <v>0</v>
      </c>
      <c r="FF37" s="15">
        <f ca="1">IF($K37&lt;&gt;1,IF(ISNUMBER(INDEX(Import.PLE,$K37,FF$16)),IF(INDEX(Import.PLE,$K37,FF$16)&lt;=mediçao,DF37,0),0),[1]PLE!$AA$28*DF37)</f>
        <v>0</v>
      </c>
      <c r="FG37" s="15">
        <f ca="1">IF($K37&lt;&gt;1,IF(ISNUMBER(INDEX(Import.PLE,$K37,FG$16)),IF(INDEX(Import.PLE,$K37,FG$16)&lt;=mediçao,DG37,0),0),[1]PLE!$AA$28*DG37)</f>
        <v>0</v>
      </c>
      <c r="FH37" s="15">
        <f ca="1">IF($K37&lt;&gt;1,IF(ISNUMBER(INDEX(Import.PLE,$K37,FH$16)),IF(INDEX(Import.PLE,$K37,FH$16)&lt;=mediçao,DH37,0),0),[1]PLE!$AA$28*DH37)</f>
        <v>0</v>
      </c>
      <c r="FI37" s="15">
        <f ca="1">IF($K37&lt;&gt;1,IF(ISNUMBER(INDEX(Import.PLE,$K37,FI$16)),IF(INDEX(Import.PLE,$K37,FI$16)&lt;=mediçao,DI37,0),0),[1]PLE!$AA$28*DI37)</f>
        <v>0</v>
      </c>
      <c r="FJ37" s="15">
        <f ca="1">IF($K37&lt;&gt;1,IF(ISNUMBER(INDEX(Import.PLE,$K37,FJ$16)),IF(INDEX(Import.PLE,$K37,FJ$16)&lt;=mediçao,DJ37,0),0),[1]PLE!$AA$28*DJ37)</f>
        <v>0</v>
      </c>
    </row>
    <row r="38" spans="2:166" s="14" customFormat="1" ht="33.75" x14ac:dyDescent="0.25">
      <c r="B38" s="1">
        <f t="shared" ca="1" si="3"/>
        <v>21</v>
      </c>
      <c r="C38" s="2" t="str">
        <f t="shared" si="4"/>
        <v>Serviço</v>
      </c>
      <c r="D38" s="3" t="s">
        <v>65</v>
      </c>
      <c r="E38" s="4" t="s">
        <v>66</v>
      </c>
      <c r="F38" s="5" t="s">
        <v>41</v>
      </c>
      <c r="G38" s="6">
        <f t="shared" si="5"/>
        <v>2</v>
      </c>
      <c r="H38" s="7">
        <f t="shared" si="6"/>
        <v>89.44</v>
      </c>
      <c r="I38" s="8">
        <v>178.88</v>
      </c>
      <c r="J38" s="9"/>
      <c r="K38" s="10">
        <f ca="1">[1]DADOS!A38</f>
        <v>5</v>
      </c>
      <c r="L38" s="11" t="str">
        <f ca="1">activatedados.form2</f>
        <v>5-Sinalização</v>
      </c>
      <c r="M38" s="12"/>
      <c r="N38" s="13">
        <v>1</v>
      </c>
      <c r="O38" s="13"/>
      <c r="P38" s="13">
        <v>1</v>
      </c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M38" s="15">
        <f t="shared" ca="1" si="7"/>
        <v>89.44</v>
      </c>
      <c r="BN38" s="15">
        <f t="shared" ca="1" si="8"/>
        <v>0</v>
      </c>
      <c r="BO38" s="15">
        <f t="shared" ca="1" si="9"/>
        <v>89.44</v>
      </c>
      <c r="BP38" s="15">
        <f t="shared" ca="1" si="10"/>
        <v>0</v>
      </c>
      <c r="BQ38" s="15">
        <f t="shared" ca="1" si="11"/>
        <v>0</v>
      </c>
      <c r="BR38" s="15">
        <f t="shared" ca="1" si="12"/>
        <v>0</v>
      </c>
      <c r="BS38" s="15">
        <f t="shared" si="13"/>
        <v>0</v>
      </c>
      <c r="BT38" s="15">
        <f t="shared" si="14"/>
        <v>0</v>
      </c>
      <c r="BU38" s="15">
        <f t="shared" si="15"/>
        <v>0</v>
      </c>
      <c r="BV38" s="15">
        <f t="shared" si="16"/>
        <v>0</v>
      </c>
      <c r="BW38" s="15">
        <f t="shared" si="17"/>
        <v>0</v>
      </c>
      <c r="BX38" s="15">
        <f t="shared" si="18"/>
        <v>0</v>
      </c>
      <c r="BY38" s="15">
        <f t="shared" si="19"/>
        <v>0</v>
      </c>
      <c r="BZ38" s="15">
        <f t="shared" si="20"/>
        <v>0</v>
      </c>
      <c r="CA38" s="15">
        <f t="shared" si="21"/>
        <v>0</v>
      </c>
      <c r="CB38" s="15">
        <f t="shared" si="22"/>
        <v>0</v>
      </c>
      <c r="CC38" s="15">
        <f t="shared" si="23"/>
        <v>0</v>
      </c>
      <c r="CD38" s="15">
        <f t="shared" si="24"/>
        <v>0</v>
      </c>
      <c r="CE38" s="15">
        <f t="shared" si="25"/>
        <v>0</v>
      </c>
      <c r="CF38" s="15">
        <f t="shared" si="26"/>
        <v>0</v>
      </c>
      <c r="CG38" s="15">
        <f t="shared" si="27"/>
        <v>0</v>
      </c>
      <c r="CH38" s="15">
        <f t="shared" si="28"/>
        <v>0</v>
      </c>
      <c r="CI38" s="15">
        <f t="shared" si="29"/>
        <v>0</v>
      </c>
      <c r="CJ38" s="15">
        <f t="shared" si="30"/>
        <v>0</v>
      </c>
      <c r="CK38" s="15">
        <f t="shared" si="31"/>
        <v>0</v>
      </c>
      <c r="CL38" s="15">
        <f t="shared" si="32"/>
        <v>0</v>
      </c>
      <c r="CM38" s="15">
        <f t="shared" si="33"/>
        <v>0</v>
      </c>
      <c r="CN38" s="15">
        <f t="shared" si="34"/>
        <v>0</v>
      </c>
      <c r="CO38" s="15">
        <f t="shared" si="35"/>
        <v>0</v>
      </c>
      <c r="CP38" s="15">
        <f t="shared" si="36"/>
        <v>0</v>
      </c>
      <c r="CQ38" s="15">
        <f t="shared" si="37"/>
        <v>0</v>
      </c>
      <c r="CR38" s="15">
        <f t="shared" si="38"/>
        <v>0</v>
      </c>
      <c r="CS38" s="15">
        <f t="shared" si="39"/>
        <v>0</v>
      </c>
      <c r="CT38" s="15">
        <f t="shared" si="40"/>
        <v>0</v>
      </c>
      <c r="CU38" s="15">
        <f t="shared" si="41"/>
        <v>0</v>
      </c>
      <c r="CV38" s="15">
        <f t="shared" si="42"/>
        <v>0</v>
      </c>
      <c r="CW38" s="15">
        <f t="shared" si="43"/>
        <v>0</v>
      </c>
      <c r="CX38" s="15">
        <f t="shared" si="44"/>
        <v>0</v>
      </c>
      <c r="CY38" s="15">
        <f t="shared" si="45"/>
        <v>0</v>
      </c>
      <c r="CZ38" s="15">
        <f t="shared" si="46"/>
        <v>0</v>
      </c>
      <c r="DA38" s="15">
        <f t="shared" si="47"/>
        <v>0</v>
      </c>
      <c r="DB38" s="15">
        <f t="shared" si="48"/>
        <v>0</v>
      </c>
      <c r="DC38" s="15">
        <f t="shared" si="49"/>
        <v>0</v>
      </c>
      <c r="DD38" s="15">
        <f t="shared" si="50"/>
        <v>0</v>
      </c>
      <c r="DE38" s="15">
        <f t="shared" si="51"/>
        <v>0</v>
      </c>
      <c r="DF38" s="15">
        <f t="shared" si="52"/>
        <v>0</v>
      </c>
      <c r="DG38" s="15">
        <f t="shared" si="53"/>
        <v>0</v>
      </c>
      <c r="DH38" s="15">
        <f t="shared" si="54"/>
        <v>0</v>
      </c>
      <c r="DI38" s="15">
        <f t="shared" si="55"/>
        <v>0</v>
      </c>
      <c r="DJ38" s="15">
        <f t="shared" si="56"/>
        <v>0</v>
      </c>
      <c r="DK38" s="16" t="str">
        <f t="shared" si="57"/>
        <v>04</v>
      </c>
      <c r="DL38" s="16">
        <f t="shared" ca="1" si="58"/>
        <v>0</v>
      </c>
      <c r="DM38" s="15">
        <f ca="1">IF($K38&lt;&gt;1,IF(ISNUMBER(INDEX(Import.PLE,$K38,DM$16)),IF(INDEX(Import.PLE,$K38,DM$16)&lt;=mediçao,BM38,0),0),[1]PLE!$AA$28*BM38)</f>
        <v>0</v>
      </c>
      <c r="DN38" s="15">
        <f ca="1">IF($K38&lt;&gt;1,IF(ISNUMBER(INDEX(Import.PLE,$K38,DN$16)),IF(INDEX(Import.PLE,$K38,DN$16)&lt;=mediçao,BN38,0),0),[1]PLE!$AA$28*BN38)</f>
        <v>0</v>
      </c>
      <c r="DO38" s="15">
        <f ca="1">IF($K38&lt;&gt;1,IF(ISNUMBER(INDEX(Import.PLE,$K38,DO$16)),IF(INDEX(Import.PLE,$K38,DO$16)&lt;=mediçao,BO38,0),0),[1]PLE!$AA$28*BO38)</f>
        <v>0</v>
      </c>
      <c r="DP38" s="15">
        <f ca="1">IF($K38&lt;&gt;1,IF(ISNUMBER(INDEX(Import.PLE,$K38,DP$16)),IF(INDEX(Import.PLE,$K38,DP$16)&lt;=mediçao,BP38,0),0),[1]PLE!$AA$28*BP38)</f>
        <v>0</v>
      </c>
      <c r="DQ38" s="15">
        <f ca="1">IF($K38&lt;&gt;1,IF(ISNUMBER(INDEX(Import.PLE,$K38,DQ$16)),IF(INDEX(Import.PLE,$K38,DQ$16)&lt;=mediçao,BQ38,0),0),[1]PLE!$AA$28*BQ38)</f>
        <v>0</v>
      </c>
      <c r="DR38" s="15">
        <f ca="1">IF($K38&lt;&gt;1,IF(ISNUMBER(INDEX(Import.PLE,$K38,DR$16)),IF(INDEX(Import.PLE,$K38,DR$16)&lt;=mediçao,BR38,0),0),[1]PLE!$AA$28*BR38)</f>
        <v>0</v>
      </c>
      <c r="DS38" s="15">
        <f ca="1">IF($K38&lt;&gt;1,IF(ISNUMBER(INDEX(Import.PLE,$K38,DS$16)),IF(INDEX(Import.PLE,$K38,DS$16)&lt;=mediçao,BS38,0),0),[1]PLE!$AA$28*BS38)</f>
        <v>0</v>
      </c>
      <c r="DT38" s="15">
        <f ca="1">IF($K38&lt;&gt;1,IF(ISNUMBER(INDEX(Import.PLE,$K38,DT$16)),IF(INDEX(Import.PLE,$K38,DT$16)&lt;=mediçao,BT38,0),0),[1]PLE!$AA$28*BT38)</f>
        <v>0</v>
      </c>
      <c r="DU38" s="15">
        <f ca="1">IF($K38&lt;&gt;1,IF(ISNUMBER(INDEX(Import.PLE,$K38,DU$16)),IF(INDEX(Import.PLE,$K38,DU$16)&lt;=mediçao,BU38,0),0),[1]PLE!$AA$28*BU38)</f>
        <v>0</v>
      </c>
      <c r="DV38" s="15">
        <f ca="1">IF($K38&lt;&gt;1,IF(ISNUMBER(INDEX(Import.PLE,$K38,DV$16)),IF(INDEX(Import.PLE,$K38,DV$16)&lt;=mediçao,BV38,0),0),[1]PLE!$AA$28*BV38)</f>
        <v>0</v>
      </c>
      <c r="DW38" s="15">
        <f ca="1">IF($K38&lt;&gt;1,IF(ISNUMBER(INDEX(Import.PLE,$K38,DW$16)),IF(INDEX(Import.PLE,$K38,DW$16)&lt;=mediçao,BW38,0),0),[1]PLE!$AA$28*BW38)</f>
        <v>0</v>
      </c>
      <c r="DX38" s="15">
        <f ca="1">IF($K38&lt;&gt;1,IF(ISNUMBER(INDEX(Import.PLE,$K38,DX$16)),IF(INDEX(Import.PLE,$K38,DX$16)&lt;=mediçao,BX38,0),0),[1]PLE!$AA$28*BX38)</f>
        <v>0</v>
      </c>
      <c r="DY38" s="15">
        <f ca="1">IF($K38&lt;&gt;1,IF(ISNUMBER(INDEX(Import.PLE,$K38,DY$16)),IF(INDEX(Import.PLE,$K38,DY$16)&lt;=mediçao,BY38,0),0),[1]PLE!$AA$28*BY38)</f>
        <v>0</v>
      </c>
      <c r="DZ38" s="15">
        <f ca="1">IF($K38&lt;&gt;1,IF(ISNUMBER(INDEX(Import.PLE,$K38,DZ$16)),IF(INDEX(Import.PLE,$K38,DZ$16)&lt;=mediçao,BZ38,0),0),[1]PLE!$AA$28*BZ38)</f>
        <v>0</v>
      </c>
      <c r="EA38" s="15">
        <f ca="1">IF($K38&lt;&gt;1,IF(ISNUMBER(INDEX(Import.PLE,$K38,EA$16)),IF(INDEX(Import.PLE,$K38,EA$16)&lt;=mediçao,CA38,0),0),[1]PLE!$AA$28*CA38)</f>
        <v>0</v>
      </c>
      <c r="EB38" s="15">
        <f ca="1">IF($K38&lt;&gt;1,IF(ISNUMBER(INDEX(Import.PLE,$K38,EB$16)),IF(INDEX(Import.PLE,$K38,EB$16)&lt;=mediçao,CB38,0),0),[1]PLE!$AA$28*CB38)</f>
        <v>0</v>
      </c>
      <c r="EC38" s="15">
        <f ca="1">IF($K38&lt;&gt;1,IF(ISNUMBER(INDEX(Import.PLE,$K38,EC$16)),IF(INDEX(Import.PLE,$K38,EC$16)&lt;=mediçao,CC38,0),0),[1]PLE!$AA$28*CC38)</f>
        <v>0</v>
      </c>
      <c r="ED38" s="15">
        <f ca="1">IF($K38&lt;&gt;1,IF(ISNUMBER(INDEX(Import.PLE,$K38,ED$16)),IF(INDEX(Import.PLE,$K38,ED$16)&lt;=mediçao,CD38,0),0),[1]PLE!$AA$28*CD38)</f>
        <v>0</v>
      </c>
      <c r="EE38" s="15">
        <f ca="1">IF($K38&lt;&gt;1,IF(ISNUMBER(INDEX(Import.PLE,$K38,EE$16)),IF(INDEX(Import.PLE,$K38,EE$16)&lt;=mediçao,CE38,0),0),[1]PLE!$AA$28*CE38)</f>
        <v>0</v>
      </c>
      <c r="EF38" s="15">
        <f ca="1">IF($K38&lt;&gt;1,IF(ISNUMBER(INDEX(Import.PLE,$K38,EF$16)),IF(INDEX(Import.PLE,$K38,EF$16)&lt;=mediçao,CF38,0),0),[1]PLE!$AA$28*CF38)</f>
        <v>0</v>
      </c>
      <c r="EG38" s="15">
        <f ca="1">IF($K38&lt;&gt;1,IF(ISNUMBER(INDEX(Import.PLE,$K38,EG$16)),IF(INDEX(Import.PLE,$K38,EG$16)&lt;=mediçao,CG38,0),0),[1]PLE!$AA$28*CG38)</f>
        <v>0</v>
      </c>
      <c r="EH38" s="15">
        <f ca="1">IF($K38&lt;&gt;1,IF(ISNUMBER(INDEX(Import.PLE,$K38,EH$16)),IF(INDEX(Import.PLE,$K38,EH$16)&lt;=mediçao,CH38,0),0),[1]PLE!$AA$28*CH38)</f>
        <v>0</v>
      </c>
      <c r="EI38" s="15">
        <f ca="1">IF($K38&lt;&gt;1,IF(ISNUMBER(INDEX(Import.PLE,$K38,EI$16)),IF(INDEX(Import.PLE,$K38,EI$16)&lt;=mediçao,CI38,0),0),[1]PLE!$AA$28*CI38)</f>
        <v>0</v>
      </c>
      <c r="EJ38" s="15">
        <f ca="1">IF($K38&lt;&gt;1,IF(ISNUMBER(INDEX(Import.PLE,$K38,EJ$16)),IF(INDEX(Import.PLE,$K38,EJ$16)&lt;=mediçao,CJ38,0),0),[1]PLE!$AA$28*CJ38)</f>
        <v>0</v>
      </c>
      <c r="EK38" s="15">
        <f ca="1">IF($K38&lt;&gt;1,IF(ISNUMBER(INDEX(Import.PLE,$K38,EK$16)),IF(INDEX(Import.PLE,$K38,EK$16)&lt;=mediçao,CK38,0),0),[1]PLE!$AA$28*CK38)</f>
        <v>0</v>
      </c>
      <c r="EL38" s="15">
        <f ca="1">IF($K38&lt;&gt;1,IF(ISNUMBER(INDEX(Import.PLE,$K38,EL$16)),IF(INDEX(Import.PLE,$K38,EL$16)&lt;=mediçao,CL38,0),0),[1]PLE!$AA$28*CL38)</f>
        <v>0</v>
      </c>
      <c r="EM38" s="15">
        <f ca="1">IF($K38&lt;&gt;1,IF(ISNUMBER(INDEX(Import.PLE,$K38,EM$16)),IF(INDEX(Import.PLE,$K38,EM$16)&lt;=mediçao,CM38,0),0),[1]PLE!$AA$28*CM38)</f>
        <v>0</v>
      </c>
      <c r="EN38" s="15">
        <f ca="1">IF($K38&lt;&gt;1,IF(ISNUMBER(INDEX(Import.PLE,$K38,EN$16)),IF(INDEX(Import.PLE,$K38,EN$16)&lt;=mediçao,CN38,0),0),[1]PLE!$AA$28*CN38)</f>
        <v>0</v>
      </c>
      <c r="EO38" s="15">
        <f ca="1">IF($K38&lt;&gt;1,IF(ISNUMBER(INDEX(Import.PLE,$K38,EO$16)),IF(INDEX(Import.PLE,$K38,EO$16)&lt;=mediçao,CO38,0),0),[1]PLE!$AA$28*CO38)</f>
        <v>0</v>
      </c>
      <c r="EP38" s="15">
        <f ca="1">IF($K38&lt;&gt;1,IF(ISNUMBER(INDEX(Import.PLE,$K38,EP$16)),IF(INDEX(Import.PLE,$K38,EP$16)&lt;=mediçao,CP38,0),0),[1]PLE!$AA$28*CP38)</f>
        <v>0</v>
      </c>
      <c r="EQ38" s="15">
        <f ca="1">IF($K38&lt;&gt;1,IF(ISNUMBER(INDEX(Import.PLE,$K38,EQ$16)),IF(INDEX(Import.PLE,$K38,EQ$16)&lt;=mediçao,CQ38,0),0),[1]PLE!$AA$28*CQ38)</f>
        <v>0</v>
      </c>
      <c r="ER38" s="15">
        <f ca="1">IF($K38&lt;&gt;1,IF(ISNUMBER(INDEX(Import.PLE,$K38,ER$16)),IF(INDEX(Import.PLE,$K38,ER$16)&lt;=mediçao,CR38,0),0),[1]PLE!$AA$28*CR38)</f>
        <v>0</v>
      </c>
      <c r="ES38" s="15">
        <f ca="1">IF($K38&lt;&gt;1,IF(ISNUMBER(INDEX(Import.PLE,$K38,ES$16)),IF(INDEX(Import.PLE,$K38,ES$16)&lt;=mediçao,CS38,0),0),[1]PLE!$AA$28*CS38)</f>
        <v>0</v>
      </c>
      <c r="ET38" s="15">
        <f ca="1">IF($K38&lt;&gt;1,IF(ISNUMBER(INDEX(Import.PLE,$K38,ET$16)),IF(INDEX(Import.PLE,$K38,ET$16)&lt;=mediçao,CT38,0),0),[1]PLE!$AA$28*CT38)</f>
        <v>0</v>
      </c>
      <c r="EU38" s="15">
        <f ca="1">IF($K38&lt;&gt;1,IF(ISNUMBER(INDEX(Import.PLE,$K38,EU$16)),IF(INDEX(Import.PLE,$K38,EU$16)&lt;=mediçao,CU38,0),0),[1]PLE!$AA$28*CU38)</f>
        <v>0</v>
      </c>
      <c r="EV38" s="15">
        <f ca="1">IF($K38&lt;&gt;1,IF(ISNUMBER(INDEX(Import.PLE,$K38,EV$16)),IF(INDEX(Import.PLE,$K38,EV$16)&lt;=mediçao,CV38,0),0),[1]PLE!$AA$28*CV38)</f>
        <v>0</v>
      </c>
      <c r="EW38" s="15">
        <f ca="1">IF($K38&lt;&gt;1,IF(ISNUMBER(INDEX(Import.PLE,$K38,EW$16)),IF(INDEX(Import.PLE,$K38,EW$16)&lt;=mediçao,CW38,0),0),[1]PLE!$AA$28*CW38)</f>
        <v>0</v>
      </c>
      <c r="EX38" s="15">
        <f ca="1">IF($K38&lt;&gt;1,IF(ISNUMBER(INDEX(Import.PLE,$K38,EX$16)),IF(INDEX(Import.PLE,$K38,EX$16)&lt;=mediçao,CX38,0),0),[1]PLE!$AA$28*CX38)</f>
        <v>0</v>
      </c>
      <c r="EY38" s="15">
        <f ca="1">IF($K38&lt;&gt;1,IF(ISNUMBER(INDEX(Import.PLE,$K38,EY$16)),IF(INDEX(Import.PLE,$K38,EY$16)&lt;=mediçao,CY38,0),0),[1]PLE!$AA$28*CY38)</f>
        <v>0</v>
      </c>
      <c r="EZ38" s="15">
        <f ca="1">IF($K38&lt;&gt;1,IF(ISNUMBER(INDEX(Import.PLE,$K38,EZ$16)),IF(INDEX(Import.PLE,$K38,EZ$16)&lt;=mediçao,CZ38,0),0),[1]PLE!$AA$28*CZ38)</f>
        <v>0</v>
      </c>
      <c r="FA38" s="15">
        <f ca="1">IF($K38&lt;&gt;1,IF(ISNUMBER(INDEX(Import.PLE,$K38,FA$16)),IF(INDEX(Import.PLE,$K38,FA$16)&lt;=mediçao,DA38,0),0),[1]PLE!$AA$28*DA38)</f>
        <v>0</v>
      </c>
      <c r="FB38" s="15">
        <f ca="1">IF($K38&lt;&gt;1,IF(ISNUMBER(INDEX(Import.PLE,$K38,FB$16)),IF(INDEX(Import.PLE,$K38,FB$16)&lt;=mediçao,DB38,0),0),[1]PLE!$AA$28*DB38)</f>
        <v>0</v>
      </c>
      <c r="FC38" s="15">
        <f ca="1">IF($K38&lt;&gt;1,IF(ISNUMBER(INDEX(Import.PLE,$K38,FC$16)),IF(INDEX(Import.PLE,$K38,FC$16)&lt;=mediçao,DC38,0),0),[1]PLE!$AA$28*DC38)</f>
        <v>0</v>
      </c>
      <c r="FD38" s="15">
        <f ca="1">IF($K38&lt;&gt;1,IF(ISNUMBER(INDEX(Import.PLE,$K38,FD$16)),IF(INDEX(Import.PLE,$K38,FD$16)&lt;=mediçao,DD38,0),0),[1]PLE!$AA$28*DD38)</f>
        <v>0</v>
      </c>
      <c r="FE38" s="15">
        <f ca="1">IF($K38&lt;&gt;1,IF(ISNUMBER(INDEX(Import.PLE,$K38,FE$16)),IF(INDEX(Import.PLE,$K38,FE$16)&lt;=mediçao,DE38,0),0),[1]PLE!$AA$28*DE38)</f>
        <v>0</v>
      </c>
      <c r="FF38" s="15">
        <f ca="1">IF($K38&lt;&gt;1,IF(ISNUMBER(INDEX(Import.PLE,$K38,FF$16)),IF(INDEX(Import.PLE,$K38,FF$16)&lt;=mediçao,DF38,0),0),[1]PLE!$AA$28*DF38)</f>
        <v>0</v>
      </c>
      <c r="FG38" s="15">
        <f ca="1">IF($K38&lt;&gt;1,IF(ISNUMBER(INDEX(Import.PLE,$K38,FG$16)),IF(INDEX(Import.PLE,$K38,FG$16)&lt;=mediçao,DG38,0),0),[1]PLE!$AA$28*DG38)</f>
        <v>0</v>
      </c>
      <c r="FH38" s="15">
        <f ca="1">IF($K38&lt;&gt;1,IF(ISNUMBER(INDEX(Import.PLE,$K38,FH$16)),IF(INDEX(Import.PLE,$K38,FH$16)&lt;=mediçao,DH38,0),0),[1]PLE!$AA$28*DH38)</f>
        <v>0</v>
      </c>
      <c r="FI38" s="15">
        <f ca="1">IF($K38&lt;&gt;1,IF(ISNUMBER(INDEX(Import.PLE,$K38,FI$16)),IF(INDEX(Import.PLE,$K38,FI$16)&lt;=mediçao,DI38,0),0),[1]PLE!$AA$28*DI38)</f>
        <v>0</v>
      </c>
      <c r="FJ38" s="15">
        <f ca="1">IF($K38&lt;&gt;1,IF(ISNUMBER(INDEX(Import.PLE,$K38,FJ$16)),IF(INDEX(Import.PLE,$K38,FJ$16)&lt;=mediçao,DJ38,0),0),[1]PLE!$AA$28*DJ38)</f>
        <v>0</v>
      </c>
    </row>
    <row r="39" spans="2:166" s="14" customFormat="1" ht="33.75" x14ac:dyDescent="0.25">
      <c r="B39" s="1">
        <f t="shared" ca="1" si="3"/>
        <v>22</v>
      </c>
      <c r="C39" s="2" t="str">
        <f t="shared" si="4"/>
        <v>Serviço</v>
      </c>
      <c r="D39" s="3" t="s">
        <v>67</v>
      </c>
      <c r="E39" s="4" t="s">
        <v>68</v>
      </c>
      <c r="F39" s="5" t="s">
        <v>41</v>
      </c>
      <c r="G39" s="6">
        <f t="shared" si="5"/>
        <v>2</v>
      </c>
      <c r="H39" s="7">
        <f t="shared" si="6"/>
        <v>248.74</v>
      </c>
      <c r="I39" s="8">
        <v>497.48</v>
      </c>
      <c r="J39" s="9"/>
      <c r="K39" s="10">
        <f ca="1">[1]DADOS!A38</f>
        <v>5</v>
      </c>
      <c r="L39" s="11" t="str">
        <f ca="1">activatedados.form2</f>
        <v>5-Sinalização</v>
      </c>
      <c r="M39" s="12"/>
      <c r="N39" s="13"/>
      <c r="O39" s="13">
        <v>2</v>
      </c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M39" s="15">
        <f t="shared" ca="1" si="7"/>
        <v>0</v>
      </c>
      <c r="BN39" s="15">
        <f t="shared" ca="1" si="8"/>
        <v>497.48</v>
      </c>
      <c r="BO39" s="15">
        <f t="shared" ca="1" si="9"/>
        <v>0</v>
      </c>
      <c r="BP39" s="15">
        <f t="shared" ca="1" si="10"/>
        <v>0</v>
      </c>
      <c r="BQ39" s="15">
        <f t="shared" ca="1" si="11"/>
        <v>0</v>
      </c>
      <c r="BR39" s="15">
        <f t="shared" ca="1" si="12"/>
        <v>0</v>
      </c>
      <c r="BS39" s="15">
        <f t="shared" si="13"/>
        <v>0</v>
      </c>
      <c r="BT39" s="15">
        <f t="shared" si="14"/>
        <v>0</v>
      </c>
      <c r="BU39" s="15">
        <f t="shared" si="15"/>
        <v>0</v>
      </c>
      <c r="BV39" s="15">
        <f t="shared" si="16"/>
        <v>0</v>
      </c>
      <c r="BW39" s="15">
        <f t="shared" si="17"/>
        <v>0</v>
      </c>
      <c r="BX39" s="15">
        <f t="shared" si="18"/>
        <v>0</v>
      </c>
      <c r="BY39" s="15">
        <f t="shared" si="19"/>
        <v>0</v>
      </c>
      <c r="BZ39" s="15">
        <f t="shared" si="20"/>
        <v>0</v>
      </c>
      <c r="CA39" s="15">
        <f t="shared" si="21"/>
        <v>0</v>
      </c>
      <c r="CB39" s="15">
        <f t="shared" si="22"/>
        <v>0</v>
      </c>
      <c r="CC39" s="15">
        <f t="shared" si="23"/>
        <v>0</v>
      </c>
      <c r="CD39" s="15">
        <f t="shared" si="24"/>
        <v>0</v>
      </c>
      <c r="CE39" s="15">
        <f t="shared" si="25"/>
        <v>0</v>
      </c>
      <c r="CF39" s="15">
        <f t="shared" si="26"/>
        <v>0</v>
      </c>
      <c r="CG39" s="15">
        <f t="shared" si="27"/>
        <v>0</v>
      </c>
      <c r="CH39" s="15">
        <f t="shared" si="28"/>
        <v>0</v>
      </c>
      <c r="CI39" s="15">
        <f t="shared" si="29"/>
        <v>0</v>
      </c>
      <c r="CJ39" s="15">
        <f t="shared" si="30"/>
        <v>0</v>
      </c>
      <c r="CK39" s="15">
        <f t="shared" si="31"/>
        <v>0</v>
      </c>
      <c r="CL39" s="15">
        <f t="shared" si="32"/>
        <v>0</v>
      </c>
      <c r="CM39" s="15">
        <f t="shared" si="33"/>
        <v>0</v>
      </c>
      <c r="CN39" s="15">
        <f t="shared" si="34"/>
        <v>0</v>
      </c>
      <c r="CO39" s="15">
        <f t="shared" si="35"/>
        <v>0</v>
      </c>
      <c r="CP39" s="15">
        <f t="shared" si="36"/>
        <v>0</v>
      </c>
      <c r="CQ39" s="15">
        <f t="shared" si="37"/>
        <v>0</v>
      </c>
      <c r="CR39" s="15">
        <f t="shared" si="38"/>
        <v>0</v>
      </c>
      <c r="CS39" s="15">
        <f t="shared" si="39"/>
        <v>0</v>
      </c>
      <c r="CT39" s="15">
        <f t="shared" si="40"/>
        <v>0</v>
      </c>
      <c r="CU39" s="15">
        <f t="shared" si="41"/>
        <v>0</v>
      </c>
      <c r="CV39" s="15">
        <f t="shared" si="42"/>
        <v>0</v>
      </c>
      <c r="CW39" s="15">
        <f t="shared" si="43"/>
        <v>0</v>
      </c>
      <c r="CX39" s="15">
        <f t="shared" si="44"/>
        <v>0</v>
      </c>
      <c r="CY39" s="15">
        <f t="shared" si="45"/>
        <v>0</v>
      </c>
      <c r="CZ39" s="15">
        <f t="shared" si="46"/>
        <v>0</v>
      </c>
      <c r="DA39" s="15">
        <f t="shared" si="47"/>
        <v>0</v>
      </c>
      <c r="DB39" s="15">
        <f t="shared" si="48"/>
        <v>0</v>
      </c>
      <c r="DC39" s="15">
        <f t="shared" si="49"/>
        <v>0</v>
      </c>
      <c r="DD39" s="15">
        <f t="shared" si="50"/>
        <v>0</v>
      </c>
      <c r="DE39" s="15">
        <f t="shared" si="51"/>
        <v>0</v>
      </c>
      <c r="DF39" s="15">
        <f t="shared" si="52"/>
        <v>0</v>
      </c>
      <c r="DG39" s="15">
        <f t="shared" si="53"/>
        <v>0</v>
      </c>
      <c r="DH39" s="15">
        <f t="shared" si="54"/>
        <v>0</v>
      </c>
      <c r="DI39" s="15">
        <f t="shared" si="55"/>
        <v>0</v>
      </c>
      <c r="DJ39" s="15">
        <f t="shared" si="56"/>
        <v>0</v>
      </c>
      <c r="DK39" s="16" t="str">
        <f t="shared" si="57"/>
        <v>04</v>
      </c>
      <c r="DL39" s="16">
        <f t="shared" ca="1" si="58"/>
        <v>0</v>
      </c>
      <c r="DM39" s="15">
        <f ca="1">IF($K39&lt;&gt;1,IF(ISNUMBER(INDEX(Import.PLE,$K39,DM$16)),IF(INDEX(Import.PLE,$K39,DM$16)&lt;=mediçao,BM39,0),0),[1]PLE!$AA$28*BM39)</f>
        <v>0</v>
      </c>
      <c r="DN39" s="15">
        <f ca="1">IF($K39&lt;&gt;1,IF(ISNUMBER(INDEX(Import.PLE,$K39,DN$16)),IF(INDEX(Import.PLE,$K39,DN$16)&lt;=mediçao,BN39,0),0),[1]PLE!$AA$28*BN39)</f>
        <v>0</v>
      </c>
      <c r="DO39" s="15">
        <f ca="1">IF($K39&lt;&gt;1,IF(ISNUMBER(INDEX(Import.PLE,$K39,DO$16)),IF(INDEX(Import.PLE,$K39,DO$16)&lt;=mediçao,BO39,0),0),[1]PLE!$AA$28*BO39)</f>
        <v>0</v>
      </c>
      <c r="DP39" s="15">
        <f ca="1">IF($K39&lt;&gt;1,IF(ISNUMBER(INDEX(Import.PLE,$K39,DP$16)),IF(INDEX(Import.PLE,$K39,DP$16)&lt;=mediçao,BP39,0),0),[1]PLE!$AA$28*BP39)</f>
        <v>0</v>
      </c>
      <c r="DQ39" s="15">
        <f ca="1">IF($K39&lt;&gt;1,IF(ISNUMBER(INDEX(Import.PLE,$K39,DQ$16)),IF(INDEX(Import.PLE,$K39,DQ$16)&lt;=mediçao,BQ39,0),0),[1]PLE!$AA$28*BQ39)</f>
        <v>0</v>
      </c>
      <c r="DR39" s="15">
        <f ca="1">IF($K39&lt;&gt;1,IF(ISNUMBER(INDEX(Import.PLE,$K39,DR$16)),IF(INDEX(Import.PLE,$K39,DR$16)&lt;=mediçao,BR39,0),0),[1]PLE!$AA$28*BR39)</f>
        <v>0</v>
      </c>
      <c r="DS39" s="15">
        <f ca="1">IF($K39&lt;&gt;1,IF(ISNUMBER(INDEX(Import.PLE,$K39,DS$16)),IF(INDEX(Import.PLE,$K39,DS$16)&lt;=mediçao,BS39,0),0),[1]PLE!$AA$28*BS39)</f>
        <v>0</v>
      </c>
      <c r="DT39" s="15">
        <f ca="1">IF($K39&lt;&gt;1,IF(ISNUMBER(INDEX(Import.PLE,$K39,DT$16)),IF(INDEX(Import.PLE,$K39,DT$16)&lt;=mediçao,BT39,0),0),[1]PLE!$AA$28*BT39)</f>
        <v>0</v>
      </c>
      <c r="DU39" s="15">
        <f ca="1">IF($K39&lt;&gt;1,IF(ISNUMBER(INDEX(Import.PLE,$K39,DU$16)),IF(INDEX(Import.PLE,$K39,DU$16)&lt;=mediçao,BU39,0),0),[1]PLE!$AA$28*BU39)</f>
        <v>0</v>
      </c>
      <c r="DV39" s="15">
        <f ca="1">IF($K39&lt;&gt;1,IF(ISNUMBER(INDEX(Import.PLE,$K39,DV$16)),IF(INDEX(Import.PLE,$K39,DV$16)&lt;=mediçao,BV39,0),0),[1]PLE!$AA$28*BV39)</f>
        <v>0</v>
      </c>
      <c r="DW39" s="15">
        <f ca="1">IF($K39&lt;&gt;1,IF(ISNUMBER(INDEX(Import.PLE,$K39,DW$16)),IF(INDEX(Import.PLE,$K39,DW$16)&lt;=mediçao,BW39,0),0),[1]PLE!$AA$28*BW39)</f>
        <v>0</v>
      </c>
      <c r="DX39" s="15">
        <f ca="1">IF($K39&lt;&gt;1,IF(ISNUMBER(INDEX(Import.PLE,$K39,DX$16)),IF(INDEX(Import.PLE,$K39,DX$16)&lt;=mediçao,BX39,0),0),[1]PLE!$AA$28*BX39)</f>
        <v>0</v>
      </c>
      <c r="DY39" s="15">
        <f ca="1">IF($K39&lt;&gt;1,IF(ISNUMBER(INDEX(Import.PLE,$K39,DY$16)),IF(INDEX(Import.PLE,$K39,DY$16)&lt;=mediçao,BY39,0),0),[1]PLE!$AA$28*BY39)</f>
        <v>0</v>
      </c>
      <c r="DZ39" s="15">
        <f ca="1">IF($K39&lt;&gt;1,IF(ISNUMBER(INDEX(Import.PLE,$K39,DZ$16)),IF(INDEX(Import.PLE,$K39,DZ$16)&lt;=mediçao,BZ39,0),0),[1]PLE!$AA$28*BZ39)</f>
        <v>0</v>
      </c>
      <c r="EA39" s="15">
        <f ca="1">IF($K39&lt;&gt;1,IF(ISNUMBER(INDEX(Import.PLE,$K39,EA$16)),IF(INDEX(Import.PLE,$K39,EA$16)&lt;=mediçao,CA39,0),0),[1]PLE!$AA$28*CA39)</f>
        <v>0</v>
      </c>
      <c r="EB39" s="15">
        <f ca="1">IF($K39&lt;&gt;1,IF(ISNUMBER(INDEX(Import.PLE,$K39,EB$16)),IF(INDEX(Import.PLE,$K39,EB$16)&lt;=mediçao,CB39,0),0),[1]PLE!$AA$28*CB39)</f>
        <v>0</v>
      </c>
      <c r="EC39" s="15">
        <f ca="1">IF($K39&lt;&gt;1,IF(ISNUMBER(INDEX(Import.PLE,$K39,EC$16)),IF(INDEX(Import.PLE,$K39,EC$16)&lt;=mediçao,CC39,0),0),[1]PLE!$AA$28*CC39)</f>
        <v>0</v>
      </c>
      <c r="ED39" s="15">
        <f ca="1">IF($K39&lt;&gt;1,IF(ISNUMBER(INDEX(Import.PLE,$K39,ED$16)),IF(INDEX(Import.PLE,$K39,ED$16)&lt;=mediçao,CD39,0),0),[1]PLE!$AA$28*CD39)</f>
        <v>0</v>
      </c>
      <c r="EE39" s="15">
        <f ca="1">IF($K39&lt;&gt;1,IF(ISNUMBER(INDEX(Import.PLE,$K39,EE$16)),IF(INDEX(Import.PLE,$K39,EE$16)&lt;=mediçao,CE39,0),0),[1]PLE!$AA$28*CE39)</f>
        <v>0</v>
      </c>
      <c r="EF39" s="15">
        <f ca="1">IF($K39&lt;&gt;1,IF(ISNUMBER(INDEX(Import.PLE,$K39,EF$16)),IF(INDEX(Import.PLE,$K39,EF$16)&lt;=mediçao,CF39,0),0),[1]PLE!$AA$28*CF39)</f>
        <v>0</v>
      </c>
      <c r="EG39" s="15">
        <f ca="1">IF($K39&lt;&gt;1,IF(ISNUMBER(INDEX(Import.PLE,$K39,EG$16)),IF(INDEX(Import.PLE,$K39,EG$16)&lt;=mediçao,CG39,0),0),[1]PLE!$AA$28*CG39)</f>
        <v>0</v>
      </c>
      <c r="EH39" s="15">
        <f ca="1">IF($K39&lt;&gt;1,IF(ISNUMBER(INDEX(Import.PLE,$K39,EH$16)),IF(INDEX(Import.PLE,$K39,EH$16)&lt;=mediçao,CH39,0),0),[1]PLE!$AA$28*CH39)</f>
        <v>0</v>
      </c>
      <c r="EI39" s="15">
        <f ca="1">IF($K39&lt;&gt;1,IF(ISNUMBER(INDEX(Import.PLE,$K39,EI$16)),IF(INDEX(Import.PLE,$K39,EI$16)&lt;=mediçao,CI39,0),0),[1]PLE!$AA$28*CI39)</f>
        <v>0</v>
      </c>
      <c r="EJ39" s="15">
        <f ca="1">IF($K39&lt;&gt;1,IF(ISNUMBER(INDEX(Import.PLE,$K39,EJ$16)),IF(INDEX(Import.PLE,$K39,EJ$16)&lt;=mediçao,CJ39,0),0),[1]PLE!$AA$28*CJ39)</f>
        <v>0</v>
      </c>
      <c r="EK39" s="15">
        <f ca="1">IF($K39&lt;&gt;1,IF(ISNUMBER(INDEX(Import.PLE,$K39,EK$16)),IF(INDEX(Import.PLE,$K39,EK$16)&lt;=mediçao,CK39,0),0),[1]PLE!$AA$28*CK39)</f>
        <v>0</v>
      </c>
      <c r="EL39" s="15">
        <f ca="1">IF($K39&lt;&gt;1,IF(ISNUMBER(INDEX(Import.PLE,$K39,EL$16)),IF(INDEX(Import.PLE,$K39,EL$16)&lt;=mediçao,CL39,0),0),[1]PLE!$AA$28*CL39)</f>
        <v>0</v>
      </c>
      <c r="EM39" s="15">
        <f ca="1">IF($K39&lt;&gt;1,IF(ISNUMBER(INDEX(Import.PLE,$K39,EM$16)),IF(INDEX(Import.PLE,$K39,EM$16)&lt;=mediçao,CM39,0),0),[1]PLE!$AA$28*CM39)</f>
        <v>0</v>
      </c>
      <c r="EN39" s="15">
        <f ca="1">IF($K39&lt;&gt;1,IF(ISNUMBER(INDEX(Import.PLE,$K39,EN$16)),IF(INDEX(Import.PLE,$K39,EN$16)&lt;=mediçao,CN39,0),0),[1]PLE!$AA$28*CN39)</f>
        <v>0</v>
      </c>
      <c r="EO39" s="15">
        <f ca="1">IF($K39&lt;&gt;1,IF(ISNUMBER(INDEX(Import.PLE,$K39,EO$16)),IF(INDEX(Import.PLE,$K39,EO$16)&lt;=mediçao,CO39,0),0),[1]PLE!$AA$28*CO39)</f>
        <v>0</v>
      </c>
      <c r="EP39" s="15">
        <f ca="1">IF($K39&lt;&gt;1,IF(ISNUMBER(INDEX(Import.PLE,$K39,EP$16)),IF(INDEX(Import.PLE,$K39,EP$16)&lt;=mediçao,CP39,0),0),[1]PLE!$AA$28*CP39)</f>
        <v>0</v>
      </c>
      <c r="EQ39" s="15">
        <f ca="1">IF($K39&lt;&gt;1,IF(ISNUMBER(INDEX(Import.PLE,$K39,EQ$16)),IF(INDEX(Import.PLE,$K39,EQ$16)&lt;=mediçao,CQ39,0),0),[1]PLE!$AA$28*CQ39)</f>
        <v>0</v>
      </c>
      <c r="ER39" s="15">
        <f ca="1">IF($K39&lt;&gt;1,IF(ISNUMBER(INDEX(Import.PLE,$K39,ER$16)),IF(INDEX(Import.PLE,$K39,ER$16)&lt;=mediçao,CR39,0),0),[1]PLE!$AA$28*CR39)</f>
        <v>0</v>
      </c>
      <c r="ES39" s="15">
        <f ca="1">IF($K39&lt;&gt;1,IF(ISNUMBER(INDEX(Import.PLE,$K39,ES$16)),IF(INDEX(Import.PLE,$K39,ES$16)&lt;=mediçao,CS39,0),0),[1]PLE!$AA$28*CS39)</f>
        <v>0</v>
      </c>
      <c r="ET39" s="15">
        <f ca="1">IF($K39&lt;&gt;1,IF(ISNUMBER(INDEX(Import.PLE,$K39,ET$16)),IF(INDEX(Import.PLE,$K39,ET$16)&lt;=mediçao,CT39,0),0),[1]PLE!$AA$28*CT39)</f>
        <v>0</v>
      </c>
      <c r="EU39" s="15">
        <f ca="1">IF($K39&lt;&gt;1,IF(ISNUMBER(INDEX(Import.PLE,$K39,EU$16)),IF(INDEX(Import.PLE,$K39,EU$16)&lt;=mediçao,CU39,0),0),[1]PLE!$AA$28*CU39)</f>
        <v>0</v>
      </c>
      <c r="EV39" s="15">
        <f ca="1">IF($K39&lt;&gt;1,IF(ISNUMBER(INDEX(Import.PLE,$K39,EV$16)),IF(INDEX(Import.PLE,$K39,EV$16)&lt;=mediçao,CV39,0),0),[1]PLE!$AA$28*CV39)</f>
        <v>0</v>
      </c>
      <c r="EW39" s="15">
        <f ca="1">IF($K39&lt;&gt;1,IF(ISNUMBER(INDEX(Import.PLE,$K39,EW$16)),IF(INDEX(Import.PLE,$K39,EW$16)&lt;=mediçao,CW39,0),0),[1]PLE!$AA$28*CW39)</f>
        <v>0</v>
      </c>
      <c r="EX39" s="15">
        <f ca="1">IF($K39&lt;&gt;1,IF(ISNUMBER(INDEX(Import.PLE,$K39,EX$16)),IF(INDEX(Import.PLE,$K39,EX$16)&lt;=mediçao,CX39,0),0),[1]PLE!$AA$28*CX39)</f>
        <v>0</v>
      </c>
      <c r="EY39" s="15">
        <f ca="1">IF($K39&lt;&gt;1,IF(ISNUMBER(INDEX(Import.PLE,$K39,EY$16)),IF(INDEX(Import.PLE,$K39,EY$16)&lt;=mediçao,CY39,0),0),[1]PLE!$AA$28*CY39)</f>
        <v>0</v>
      </c>
      <c r="EZ39" s="15">
        <f ca="1">IF($K39&lt;&gt;1,IF(ISNUMBER(INDEX(Import.PLE,$K39,EZ$16)),IF(INDEX(Import.PLE,$K39,EZ$16)&lt;=mediçao,CZ39,0),0),[1]PLE!$AA$28*CZ39)</f>
        <v>0</v>
      </c>
      <c r="FA39" s="15">
        <f ca="1">IF($K39&lt;&gt;1,IF(ISNUMBER(INDEX(Import.PLE,$K39,FA$16)),IF(INDEX(Import.PLE,$K39,FA$16)&lt;=mediçao,DA39,0),0),[1]PLE!$AA$28*DA39)</f>
        <v>0</v>
      </c>
      <c r="FB39" s="15">
        <f ca="1">IF($K39&lt;&gt;1,IF(ISNUMBER(INDEX(Import.PLE,$K39,FB$16)),IF(INDEX(Import.PLE,$K39,FB$16)&lt;=mediçao,DB39,0),0),[1]PLE!$AA$28*DB39)</f>
        <v>0</v>
      </c>
      <c r="FC39" s="15">
        <f ca="1">IF($K39&lt;&gt;1,IF(ISNUMBER(INDEX(Import.PLE,$K39,FC$16)),IF(INDEX(Import.PLE,$K39,FC$16)&lt;=mediçao,DC39,0),0),[1]PLE!$AA$28*DC39)</f>
        <v>0</v>
      </c>
      <c r="FD39" s="15">
        <f ca="1">IF($K39&lt;&gt;1,IF(ISNUMBER(INDEX(Import.PLE,$K39,FD$16)),IF(INDEX(Import.PLE,$K39,FD$16)&lt;=mediçao,DD39,0),0),[1]PLE!$AA$28*DD39)</f>
        <v>0</v>
      </c>
      <c r="FE39" s="15">
        <f ca="1">IF($K39&lt;&gt;1,IF(ISNUMBER(INDEX(Import.PLE,$K39,FE$16)),IF(INDEX(Import.PLE,$K39,FE$16)&lt;=mediçao,DE39,0),0),[1]PLE!$AA$28*DE39)</f>
        <v>0</v>
      </c>
      <c r="FF39" s="15">
        <f ca="1">IF($K39&lt;&gt;1,IF(ISNUMBER(INDEX(Import.PLE,$K39,FF$16)),IF(INDEX(Import.PLE,$K39,FF$16)&lt;=mediçao,DF39,0),0),[1]PLE!$AA$28*DF39)</f>
        <v>0</v>
      </c>
      <c r="FG39" s="15">
        <f ca="1">IF($K39&lt;&gt;1,IF(ISNUMBER(INDEX(Import.PLE,$K39,FG$16)),IF(INDEX(Import.PLE,$K39,FG$16)&lt;=mediçao,DG39,0),0),[1]PLE!$AA$28*DG39)</f>
        <v>0</v>
      </c>
      <c r="FH39" s="15">
        <f ca="1">IF($K39&lt;&gt;1,IF(ISNUMBER(INDEX(Import.PLE,$K39,FH$16)),IF(INDEX(Import.PLE,$K39,FH$16)&lt;=mediçao,DH39,0),0),[1]PLE!$AA$28*DH39)</f>
        <v>0</v>
      </c>
      <c r="FI39" s="15">
        <f ca="1">IF($K39&lt;&gt;1,IF(ISNUMBER(INDEX(Import.PLE,$K39,FI$16)),IF(INDEX(Import.PLE,$K39,FI$16)&lt;=mediçao,DI39,0),0),[1]PLE!$AA$28*DI39)</f>
        <v>0</v>
      </c>
      <c r="FJ39" s="15">
        <f ca="1">IF($K39&lt;&gt;1,IF(ISNUMBER(INDEX(Import.PLE,$K39,FJ$16)),IF(INDEX(Import.PLE,$K39,FJ$16)&lt;=mediçao,DJ39,0),0),[1]PLE!$AA$28*DJ39)</f>
        <v>0</v>
      </c>
    </row>
    <row r="40" spans="2:166" s="14" customFormat="1" ht="33.75" x14ac:dyDescent="0.25">
      <c r="B40" s="1">
        <f t="shared" ca="1" si="3"/>
        <v>23</v>
      </c>
      <c r="C40" s="2" t="str">
        <f t="shared" si="4"/>
        <v>Serviço</v>
      </c>
      <c r="D40" s="3" t="s">
        <v>69</v>
      </c>
      <c r="E40" s="4" t="s">
        <v>70</v>
      </c>
      <c r="F40" s="5" t="s">
        <v>41</v>
      </c>
      <c r="G40" s="6">
        <f t="shared" si="5"/>
        <v>6</v>
      </c>
      <c r="H40" s="7">
        <f t="shared" si="6"/>
        <v>327.12</v>
      </c>
      <c r="I40" s="8">
        <v>1962.72</v>
      </c>
      <c r="J40" s="9"/>
      <c r="K40" s="10">
        <f ca="1">[1]DADOS!A38</f>
        <v>5</v>
      </c>
      <c r="L40" s="11" t="str">
        <f ca="1">activatedados.form2</f>
        <v>5-Sinalização</v>
      </c>
      <c r="M40" s="12"/>
      <c r="N40" s="13">
        <v>2</v>
      </c>
      <c r="O40" s="13"/>
      <c r="P40" s="13"/>
      <c r="Q40" s="13">
        <v>2</v>
      </c>
      <c r="R40" s="13">
        <v>2</v>
      </c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M40" s="15">
        <f t="shared" ca="1" si="7"/>
        <v>654.24</v>
      </c>
      <c r="BN40" s="15">
        <f t="shared" ca="1" si="8"/>
        <v>0</v>
      </c>
      <c r="BO40" s="15">
        <f t="shared" ca="1" si="9"/>
        <v>0</v>
      </c>
      <c r="BP40" s="15">
        <f t="shared" ca="1" si="10"/>
        <v>654.24</v>
      </c>
      <c r="BQ40" s="15">
        <f t="shared" ca="1" si="11"/>
        <v>654.24</v>
      </c>
      <c r="BR40" s="15">
        <f t="shared" ca="1" si="12"/>
        <v>0</v>
      </c>
      <c r="BS40" s="15">
        <f t="shared" si="13"/>
        <v>0</v>
      </c>
      <c r="BT40" s="15">
        <f t="shared" si="14"/>
        <v>0</v>
      </c>
      <c r="BU40" s="15">
        <f t="shared" si="15"/>
        <v>0</v>
      </c>
      <c r="BV40" s="15">
        <f t="shared" si="16"/>
        <v>0</v>
      </c>
      <c r="BW40" s="15">
        <f t="shared" si="17"/>
        <v>0</v>
      </c>
      <c r="BX40" s="15">
        <f t="shared" si="18"/>
        <v>0</v>
      </c>
      <c r="BY40" s="15">
        <f t="shared" si="19"/>
        <v>0</v>
      </c>
      <c r="BZ40" s="15">
        <f t="shared" si="20"/>
        <v>0</v>
      </c>
      <c r="CA40" s="15">
        <f t="shared" si="21"/>
        <v>0</v>
      </c>
      <c r="CB40" s="15">
        <f t="shared" si="22"/>
        <v>0</v>
      </c>
      <c r="CC40" s="15">
        <f t="shared" si="23"/>
        <v>0</v>
      </c>
      <c r="CD40" s="15">
        <f t="shared" si="24"/>
        <v>0</v>
      </c>
      <c r="CE40" s="15">
        <f t="shared" si="25"/>
        <v>0</v>
      </c>
      <c r="CF40" s="15">
        <f t="shared" si="26"/>
        <v>0</v>
      </c>
      <c r="CG40" s="15">
        <f t="shared" si="27"/>
        <v>0</v>
      </c>
      <c r="CH40" s="15">
        <f t="shared" si="28"/>
        <v>0</v>
      </c>
      <c r="CI40" s="15">
        <f t="shared" si="29"/>
        <v>0</v>
      </c>
      <c r="CJ40" s="15">
        <f t="shared" si="30"/>
        <v>0</v>
      </c>
      <c r="CK40" s="15">
        <f t="shared" si="31"/>
        <v>0</v>
      </c>
      <c r="CL40" s="15">
        <f t="shared" si="32"/>
        <v>0</v>
      </c>
      <c r="CM40" s="15">
        <f t="shared" si="33"/>
        <v>0</v>
      </c>
      <c r="CN40" s="15">
        <f t="shared" si="34"/>
        <v>0</v>
      </c>
      <c r="CO40" s="15">
        <f t="shared" si="35"/>
        <v>0</v>
      </c>
      <c r="CP40" s="15">
        <f t="shared" si="36"/>
        <v>0</v>
      </c>
      <c r="CQ40" s="15">
        <f t="shared" si="37"/>
        <v>0</v>
      </c>
      <c r="CR40" s="15">
        <f t="shared" si="38"/>
        <v>0</v>
      </c>
      <c r="CS40" s="15">
        <f t="shared" si="39"/>
        <v>0</v>
      </c>
      <c r="CT40" s="15">
        <f t="shared" si="40"/>
        <v>0</v>
      </c>
      <c r="CU40" s="15">
        <f t="shared" si="41"/>
        <v>0</v>
      </c>
      <c r="CV40" s="15">
        <f t="shared" si="42"/>
        <v>0</v>
      </c>
      <c r="CW40" s="15">
        <f t="shared" si="43"/>
        <v>0</v>
      </c>
      <c r="CX40" s="15">
        <f t="shared" si="44"/>
        <v>0</v>
      </c>
      <c r="CY40" s="15">
        <f t="shared" si="45"/>
        <v>0</v>
      </c>
      <c r="CZ40" s="15">
        <f t="shared" si="46"/>
        <v>0</v>
      </c>
      <c r="DA40" s="15">
        <f t="shared" si="47"/>
        <v>0</v>
      </c>
      <c r="DB40" s="15">
        <f t="shared" si="48"/>
        <v>0</v>
      </c>
      <c r="DC40" s="15">
        <f t="shared" si="49"/>
        <v>0</v>
      </c>
      <c r="DD40" s="15">
        <f t="shared" si="50"/>
        <v>0</v>
      </c>
      <c r="DE40" s="15">
        <f t="shared" si="51"/>
        <v>0</v>
      </c>
      <c r="DF40" s="15">
        <f t="shared" si="52"/>
        <v>0</v>
      </c>
      <c r="DG40" s="15">
        <f t="shared" si="53"/>
        <v>0</v>
      </c>
      <c r="DH40" s="15">
        <f t="shared" si="54"/>
        <v>0</v>
      </c>
      <c r="DI40" s="15">
        <f t="shared" si="55"/>
        <v>0</v>
      </c>
      <c r="DJ40" s="15">
        <f t="shared" si="56"/>
        <v>0</v>
      </c>
      <c r="DK40" s="16" t="str">
        <f t="shared" si="57"/>
        <v>04</v>
      </c>
      <c r="DL40" s="16">
        <f t="shared" ca="1" si="58"/>
        <v>0</v>
      </c>
      <c r="DM40" s="15">
        <f ca="1">IF($K40&lt;&gt;1,IF(ISNUMBER(INDEX(Import.PLE,$K40,DM$16)),IF(INDEX(Import.PLE,$K40,DM$16)&lt;=mediçao,BM40,0),0),[1]PLE!$AA$28*BM40)</f>
        <v>0</v>
      </c>
      <c r="DN40" s="15">
        <f ca="1">IF($K40&lt;&gt;1,IF(ISNUMBER(INDEX(Import.PLE,$K40,DN$16)),IF(INDEX(Import.PLE,$K40,DN$16)&lt;=mediçao,BN40,0),0),[1]PLE!$AA$28*BN40)</f>
        <v>0</v>
      </c>
      <c r="DO40" s="15">
        <f ca="1">IF($K40&lt;&gt;1,IF(ISNUMBER(INDEX(Import.PLE,$K40,DO$16)),IF(INDEX(Import.PLE,$K40,DO$16)&lt;=mediçao,BO40,0),0),[1]PLE!$AA$28*BO40)</f>
        <v>0</v>
      </c>
      <c r="DP40" s="15">
        <f ca="1">IF($K40&lt;&gt;1,IF(ISNUMBER(INDEX(Import.PLE,$K40,DP$16)),IF(INDEX(Import.PLE,$K40,DP$16)&lt;=mediçao,BP40,0),0),[1]PLE!$AA$28*BP40)</f>
        <v>0</v>
      </c>
      <c r="DQ40" s="15">
        <f ca="1">IF($K40&lt;&gt;1,IF(ISNUMBER(INDEX(Import.PLE,$K40,DQ$16)),IF(INDEX(Import.PLE,$K40,DQ$16)&lt;=mediçao,BQ40,0),0),[1]PLE!$AA$28*BQ40)</f>
        <v>0</v>
      </c>
      <c r="DR40" s="15">
        <f ca="1">IF($K40&lt;&gt;1,IF(ISNUMBER(INDEX(Import.PLE,$K40,DR$16)),IF(INDEX(Import.PLE,$K40,DR$16)&lt;=mediçao,BR40,0),0),[1]PLE!$AA$28*BR40)</f>
        <v>0</v>
      </c>
      <c r="DS40" s="15">
        <f ca="1">IF($K40&lt;&gt;1,IF(ISNUMBER(INDEX(Import.PLE,$K40,DS$16)),IF(INDEX(Import.PLE,$K40,DS$16)&lt;=mediçao,BS40,0),0),[1]PLE!$AA$28*BS40)</f>
        <v>0</v>
      </c>
      <c r="DT40" s="15">
        <f ca="1">IF($K40&lt;&gt;1,IF(ISNUMBER(INDEX(Import.PLE,$K40,DT$16)),IF(INDEX(Import.PLE,$K40,DT$16)&lt;=mediçao,BT40,0),0),[1]PLE!$AA$28*BT40)</f>
        <v>0</v>
      </c>
      <c r="DU40" s="15">
        <f ca="1">IF($K40&lt;&gt;1,IF(ISNUMBER(INDEX(Import.PLE,$K40,DU$16)),IF(INDEX(Import.PLE,$K40,DU$16)&lt;=mediçao,BU40,0),0),[1]PLE!$AA$28*BU40)</f>
        <v>0</v>
      </c>
      <c r="DV40" s="15">
        <f ca="1">IF($K40&lt;&gt;1,IF(ISNUMBER(INDEX(Import.PLE,$K40,DV$16)),IF(INDEX(Import.PLE,$K40,DV$16)&lt;=mediçao,BV40,0),0),[1]PLE!$AA$28*BV40)</f>
        <v>0</v>
      </c>
      <c r="DW40" s="15">
        <f ca="1">IF($K40&lt;&gt;1,IF(ISNUMBER(INDEX(Import.PLE,$K40,DW$16)),IF(INDEX(Import.PLE,$K40,DW$16)&lt;=mediçao,BW40,0),0),[1]PLE!$AA$28*BW40)</f>
        <v>0</v>
      </c>
      <c r="DX40" s="15">
        <f ca="1">IF($K40&lt;&gt;1,IF(ISNUMBER(INDEX(Import.PLE,$K40,DX$16)),IF(INDEX(Import.PLE,$K40,DX$16)&lt;=mediçao,BX40,0),0),[1]PLE!$AA$28*BX40)</f>
        <v>0</v>
      </c>
      <c r="DY40" s="15">
        <f ca="1">IF($K40&lt;&gt;1,IF(ISNUMBER(INDEX(Import.PLE,$K40,DY$16)),IF(INDEX(Import.PLE,$K40,DY$16)&lt;=mediçao,BY40,0),0),[1]PLE!$AA$28*BY40)</f>
        <v>0</v>
      </c>
      <c r="DZ40" s="15">
        <f ca="1">IF($K40&lt;&gt;1,IF(ISNUMBER(INDEX(Import.PLE,$K40,DZ$16)),IF(INDEX(Import.PLE,$K40,DZ$16)&lt;=mediçao,BZ40,0),0),[1]PLE!$AA$28*BZ40)</f>
        <v>0</v>
      </c>
      <c r="EA40" s="15">
        <f ca="1">IF($K40&lt;&gt;1,IF(ISNUMBER(INDEX(Import.PLE,$K40,EA$16)),IF(INDEX(Import.PLE,$K40,EA$16)&lt;=mediçao,CA40,0),0),[1]PLE!$AA$28*CA40)</f>
        <v>0</v>
      </c>
      <c r="EB40" s="15">
        <f ca="1">IF($K40&lt;&gt;1,IF(ISNUMBER(INDEX(Import.PLE,$K40,EB$16)),IF(INDEX(Import.PLE,$K40,EB$16)&lt;=mediçao,CB40,0),0),[1]PLE!$AA$28*CB40)</f>
        <v>0</v>
      </c>
      <c r="EC40" s="15">
        <f ca="1">IF($K40&lt;&gt;1,IF(ISNUMBER(INDEX(Import.PLE,$K40,EC$16)),IF(INDEX(Import.PLE,$K40,EC$16)&lt;=mediçao,CC40,0),0),[1]PLE!$AA$28*CC40)</f>
        <v>0</v>
      </c>
      <c r="ED40" s="15">
        <f ca="1">IF($K40&lt;&gt;1,IF(ISNUMBER(INDEX(Import.PLE,$K40,ED$16)),IF(INDEX(Import.PLE,$K40,ED$16)&lt;=mediçao,CD40,0),0),[1]PLE!$AA$28*CD40)</f>
        <v>0</v>
      </c>
      <c r="EE40" s="15">
        <f ca="1">IF($K40&lt;&gt;1,IF(ISNUMBER(INDEX(Import.PLE,$K40,EE$16)),IF(INDEX(Import.PLE,$K40,EE$16)&lt;=mediçao,CE40,0),0),[1]PLE!$AA$28*CE40)</f>
        <v>0</v>
      </c>
      <c r="EF40" s="15">
        <f ca="1">IF($K40&lt;&gt;1,IF(ISNUMBER(INDEX(Import.PLE,$K40,EF$16)),IF(INDEX(Import.PLE,$K40,EF$16)&lt;=mediçao,CF40,0),0),[1]PLE!$AA$28*CF40)</f>
        <v>0</v>
      </c>
      <c r="EG40" s="15">
        <f ca="1">IF($K40&lt;&gt;1,IF(ISNUMBER(INDEX(Import.PLE,$K40,EG$16)),IF(INDEX(Import.PLE,$K40,EG$16)&lt;=mediçao,CG40,0),0),[1]PLE!$AA$28*CG40)</f>
        <v>0</v>
      </c>
      <c r="EH40" s="15">
        <f ca="1">IF($K40&lt;&gt;1,IF(ISNUMBER(INDEX(Import.PLE,$K40,EH$16)),IF(INDEX(Import.PLE,$K40,EH$16)&lt;=mediçao,CH40,0),0),[1]PLE!$AA$28*CH40)</f>
        <v>0</v>
      </c>
      <c r="EI40" s="15">
        <f ca="1">IF($K40&lt;&gt;1,IF(ISNUMBER(INDEX(Import.PLE,$K40,EI$16)),IF(INDEX(Import.PLE,$K40,EI$16)&lt;=mediçao,CI40,0),0),[1]PLE!$AA$28*CI40)</f>
        <v>0</v>
      </c>
      <c r="EJ40" s="15">
        <f ca="1">IF($K40&lt;&gt;1,IF(ISNUMBER(INDEX(Import.PLE,$K40,EJ$16)),IF(INDEX(Import.PLE,$K40,EJ$16)&lt;=mediçao,CJ40,0),0),[1]PLE!$AA$28*CJ40)</f>
        <v>0</v>
      </c>
      <c r="EK40" s="15">
        <f ca="1">IF($K40&lt;&gt;1,IF(ISNUMBER(INDEX(Import.PLE,$K40,EK$16)),IF(INDEX(Import.PLE,$K40,EK$16)&lt;=mediçao,CK40,0),0),[1]PLE!$AA$28*CK40)</f>
        <v>0</v>
      </c>
      <c r="EL40" s="15">
        <f ca="1">IF($K40&lt;&gt;1,IF(ISNUMBER(INDEX(Import.PLE,$K40,EL$16)),IF(INDEX(Import.PLE,$K40,EL$16)&lt;=mediçao,CL40,0),0),[1]PLE!$AA$28*CL40)</f>
        <v>0</v>
      </c>
      <c r="EM40" s="15">
        <f ca="1">IF($K40&lt;&gt;1,IF(ISNUMBER(INDEX(Import.PLE,$K40,EM$16)),IF(INDEX(Import.PLE,$K40,EM$16)&lt;=mediçao,CM40,0),0),[1]PLE!$AA$28*CM40)</f>
        <v>0</v>
      </c>
      <c r="EN40" s="15">
        <f ca="1">IF($K40&lt;&gt;1,IF(ISNUMBER(INDEX(Import.PLE,$K40,EN$16)),IF(INDEX(Import.PLE,$K40,EN$16)&lt;=mediçao,CN40,0),0),[1]PLE!$AA$28*CN40)</f>
        <v>0</v>
      </c>
      <c r="EO40" s="15">
        <f ca="1">IF($K40&lt;&gt;1,IF(ISNUMBER(INDEX(Import.PLE,$K40,EO$16)),IF(INDEX(Import.PLE,$K40,EO$16)&lt;=mediçao,CO40,0),0),[1]PLE!$AA$28*CO40)</f>
        <v>0</v>
      </c>
      <c r="EP40" s="15">
        <f ca="1">IF($K40&lt;&gt;1,IF(ISNUMBER(INDEX(Import.PLE,$K40,EP$16)),IF(INDEX(Import.PLE,$K40,EP$16)&lt;=mediçao,CP40,0),0),[1]PLE!$AA$28*CP40)</f>
        <v>0</v>
      </c>
      <c r="EQ40" s="15">
        <f ca="1">IF($K40&lt;&gt;1,IF(ISNUMBER(INDEX(Import.PLE,$K40,EQ$16)),IF(INDEX(Import.PLE,$K40,EQ$16)&lt;=mediçao,CQ40,0),0),[1]PLE!$AA$28*CQ40)</f>
        <v>0</v>
      </c>
      <c r="ER40" s="15">
        <f ca="1">IF($K40&lt;&gt;1,IF(ISNUMBER(INDEX(Import.PLE,$K40,ER$16)),IF(INDEX(Import.PLE,$K40,ER$16)&lt;=mediçao,CR40,0),0),[1]PLE!$AA$28*CR40)</f>
        <v>0</v>
      </c>
      <c r="ES40" s="15">
        <f ca="1">IF($K40&lt;&gt;1,IF(ISNUMBER(INDEX(Import.PLE,$K40,ES$16)),IF(INDEX(Import.PLE,$K40,ES$16)&lt;=mediçao,CS40,0),0),[1]PLE!$AA$28*CS40)</f>
        <v>0</v>
      </c>
      <c r="ET40" s="15">
        <f ca="1">IF($K40&lt;&gt;1,IF(ISNUMBER(INDEX(Import.PLE,$K40,ET$16)),IF(INDEX(Import.PLE,$K40,ET$16)&lt;=mediçao,CT40,0),0),[1]PLE!$AA$28*CT40)</f>
        <v>0</v>
      </c>
      <c r="EU40" s="15">
        <f ca="1">IF($K40&lt;&gt;1,IF(ISNUMBER(INDEX(Import.PLE,$K40,EU$16)),IF(INDEX(Import.PLE,$K40,EU$16)&lt;=mediçao,CU40,0),0),[1]PLE!$AA$28*CU40)</f>
        <v>0</v>
      </c>
      <c r="EV40" s="15">
        <f ca="1">IF($K40&lt;&gt;1,IF(ISNUMBER(INDEX(Import.PLE,$K40,EV$16)),IF(INDEX(Import.PLE,$K40,EV$16)&lt;=mediçao,CV40,0),0),[1]PLE!$AA$28*CV40)</f>
        <v>0</v>
      </c>
      <c r="EW40" s="15">
        <f ca="1">IF($K40&lt;&gt;1,IF(ISNUMBER(INDEX(Import.PLE,$K40,EW$16)),IF(INDEX(Import.PLE,$K40,EW$16)&lt;=mediçao,CW40,0),0),[1]PLE!$AA$28*CW40)</f>
        <v>0</v>
      </c>
      <c r="EX40" s="15">
        <f ca="1">IF($K40&lt;&gt;1,IF(ISNUMBER(INDEX(Import.PLE,$K40,EX$16)),IF(INDEX(Import.PLE,$K40,EX$16)&lt;=mediçao,CX40,0),0),[1]PLE!$AA$28*CX40)</f>
        <v>0</v>
      </c>
      <c r="EY40" s="15">
        <f ca="1">IF($K40&lt;&gt;1,IF(ISNUMBER(INDEX(Import.PLE,$K40,EY$16)),IF(INDEX(Import.PLE,$K40,EY$16)&lt;=mediçao,CY40,0),0),[1]PLE!$AA$28*CY40)</f>
        <v>0</v>
      </c>
      <c r="EZ40" s="15">
        <f ca="1">IF($K40&lt;&gt;1,IF(ISNUMBER(INDEX(Import.PLE,$K40,EZ$16)),IF(INDEX(Import.PLE,$K40,EZ$16)&lt;=mediçao,CZ40,0),0),[1]PLE!$AA$28*CZ40)</f>
        <v>0</v>
      </c>
      <c r="FA40" s="15">
        <f ca="1">IF($K40&lt;&gt;1,IF(ISNUMBER(INDEX(Import.PLE,$K40,FA$16)),IF(INDEX(Import.PLE,$K40,FA$16)&lt;=mediçao,DA40,0),0),[1]PLE!$AA$28*DA40)</f>
        <v>0</v>
      </c>
      <c r="FB40" s="15">
        <f ca="1">IF($K40&lt;&gt;1,IF(ISNUMBER(INDEX(Import.PLE,$K40,FB$16)),IF(INDEX(Import.PLE,$K40,FB$16)&lt;=mediçao,DB40,0),0),[1]PLE!$AA$28*DB40)</f>
        <v>0</v>
      </c>
      <c r="FC40" s="15">
        <f ca="1">IF($K40&lt;&gt;1,IF(ISNUMBER(INDEX(Import.PLE,$K40,FC$16)),IF(INDEX(Import.PLE,$K40,FC$16)&lt;=mediçao,DC40,0),0),[1]PLE!$AA$28*DC40)</f>
        <v>0</v>
      </c>
      <c r="FD40" s="15">
        <f ca="1">IF($K40&lt;&gt;1,IF(ISNUMBER(INDEX(Import.PLE,$K40,FD$16)),IF(INDEX(Import.PLE,$K40,FD$16)&lt;=mediçao,DD40,0),0),[1]PLE!$AA$28*DD40)</f>
        <v>0</v>
      </c>
      <c r="FE40" s="15">
        <f ca="1">IF($K40&lt;&gt;1,IF(ISNUMBER(INDEX(Import.PLE,$K40,FE$16)),IF(INDEX(Import.PLE,$K40,FE$16)&lt;=mediçao,DE40,0),0),[1]PLE!$AA$28*DE40)</f>
        <v>0</v>
      </c>
      <c r="FF40" s="15">
        <f ca="1">IF($K40&lt;&gt;1,IF(ISNUMBER(INDEX(Import.PLE,$K40,FF$16)),IF(INDEX(Import.PLE,$K40,FF$16)&lt;=mediçao,DF40,0),0),[1]PLE!$AA$28*DF40)</f>
        <v>0</v>
      </c>
      <c r="FG40" s="15">
        <f ca="1">IF($K40&lt;&gt;1,IF(ISNUMBER(INDEX(Import.PLE,$K40,FG$16)),IF(INDEX(Import.PLE,$K40,FG$16)&lt;=mediçao,DG40,0),0),[1]PLE!$AA$28*DG40)</f>
        <v>0</v>
      </c>
      <c r="FH40" s="15">
        <f ca="1">IF($K40&lt;&gt;1,IF(ISNUMBER(INDEX(Import.PLE,$K40,FH$16)),IF(INDEX(Import.PLE,$K40,FH$16)&lt;=mediçao,DH40,0),0),[1]PLE!$AA$28*DH40)</f>
        <v>0</v>
      </c>
      <c r="FI40" s="15">
        <f ca="1">IF($K40&lt;&gt;1,IF(ISNUMBER(INDEX(Import.PLE,$K40,FI$16)),IF(INDEX(Import.PLE,$K40,FI$16)&lt;=mediçao,DI40,0),0),[1]PLE!$AA$28*DI40)</f>
        <v>0</v>
      </c>
      <c r="FJ40" s="15">
        <f ca="1">IF($K40&lt;&gt;1,IF(ISNUMBER(INDEX(Import.PLE,$K40,FJ$16)),IF(INDEX(Import.PLE,$K40,FJ$16)&lt;=mediçao,DJ40,0),0),[1]PLE!$AA$28*DJ40)</f>
        <v>0</v>
      </c>
    </row>
    <row r="41" spans="2:166" s="14" customFormat="1" ht="22.5" x14ac:dyDescent="0.25">
      <c r="B41" s="1">
        <f t="shared" ca="1" si="3"/>
        <v>24</v>
      </c>
      <c r="C41" s="2" t="str">
        <f t="shared" si="4"/>
        <v>Serviço</v>
      </c>
      <c r="D41" s="3" t="s">
        <v>71</v>
      </c>
      <c r="E41" s="4" t="s">
        <v>72</v>
      </c>
      <c r="F41" s="5" t="s">
        <v>41</v>
      </c>
      <c r="G41" s="6">
        <f t="shared" ref="G41:G49" si="59">IF(Nível="Serviço",SUMIF($N$15:$BK$15,"&lt;&gt;"&amp;"",N41:BK41),"")</f>
        <v>2</v>
      </c>
      <c r="H41" s="7">
        <f t="shared" si="6"/>
        <v>91.33</v>
      </c>
      <c r="I41" s="8">
        <v>182.66</v>
      </c>
      <c r="J41" s="9"/>
      <c r="K41" s="10">
        <f ca="1">[1]DADOS!A38</f>
        <v>5</v>
      </c>
      <c r="L41" s="11" t="str">
        <f ca="1">activatedados.form2</f>
        <v>5-Sinalização</v>
      </c>
      <c r="M41" s="12"/>
      <c r="N41" s="13">
        <v>1</v>
      </c>
      <c r="O41" s="13"/>
      <c r="P41" s="13">
        <v>1</v>
      </c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M41" s="15">
        <f t="shared" ref="BM41:BM49" ca="1" si="60">IF(N$15="",0,IF(ISNUMBER(PreçoUnit),PreçoUnit*INDEX(Import.PLQ,$B41,BM$16),0))</f>
        <v>91.33</v>
      </c>
      <c r="BN41" s="15">
        <f t="shared" ref="BN41:BN49" ca="1" si="61">IF(O$15="",0,IF(ISNUMBER(PreçoUnit),PreçoUnit*INDEX(Import.PLQ,$B41,BN$16),0))</f>
        <v>0</v>
      </c>
      <c r="BO41" s="15">
        <f t="shared" ref="BO41:BO49" ca="1" si="62">IF(P$15="",0,IF(ISNUMBER(PreçoUnit),PreçoUnit*INDEX(Import.PLQ,$B41,BO$16),0))</f>
        <v>91.33</v>
      </c>
      <c r="BP41" s="15">
        <f t="shared" ref="BP41:BP49" ca="1" si="63">IF(Q$15="",0,IF(ISNUMBER(PreçoUnit),PreçoUnit*INDEX(Import.PLQ,$B41,BP$16),0))</f>
        <v>0</v>
      </c>
      <c r="BQ41" s="15">
        <f t="shared" ref="BQ41:BQ49" ca="1" si="64">IF(R$15="",0,IF(ISNUMBER(PreçoUnit),PreçoUnit*INDEX(Import.PLQ,$B41,BQ$16),0))</f>
        <v>0</v>
      </c>
      <c r="BR41" s="15">
        <f t="shared" ref="BR41:BR49" ca="1" si="65">IF(S$15="",0,IF(ISNUMBER(PreçoUnit),PreçoUnit*INDEX(Import.PLQ,$B41,BR$16),0))</f>
        <v>0</v>
      </c>
      <c r="BS41" s="15">
        <f t="shared" ref="BS41:BS49" si="66">IF(T$15="",0,IF(ISNUMBER(PreçoUnit),PreçoUnit*INDEX(Import.PLQ,$B41,BS$16),0))</f>
        <v>0</v>
      </c>
      <c r="BT41" s="15">
        <f t="shared" ref="BT41:BT49" si="67">IF(U$15="",0,IF(ISNUMBER(PreçoUnit),PreçoUnit*INDEX(Import.PLQ,$B41,BT$16),0))</f>
        <v>0</v>
      </c>
      <c r="BU41" s="15">
        <f t="shared" ref="BU41:BU49" si="68">IF(V$15="",0,IF(ISNUMBER(PreçoUnit),PreçoUnit*INDEX(Import.PLQ,$B41,BU$16),0))</f>
        <v>0</v>
      </c>
      <c r="BV41" s="15">
        <f t="shared" ref="BV41:BV49" si="69">IF(W$15="",0,IF(ISNUMBER(PreçoUnit),PreçoUnit*INDEX(Import.PLQ,$B41,BV$16),0))</f>
        <v>0</v>
      </c>
      <c r="BW41" s="15">
        <f t="shared" ref="BW41:BW49" si="70">IF(X$15="",0,IF(ISNUMBER(PreçoUnit),PreçoUnit*INDEX(Import.PLQ,$B41,BW$16),0))</f>
        <v>0</v>
      </c>
      <c r="BX41" s="15">
        <f t="shared" ref="BX41:BX49" si="71">IF(Y$15="",0,IF(ISNUMBER(PreçoUnit),PreçoUnit*INDEX(Import.PLQ,$B41,BX$16),0))</f>
        <v>0</v>
      </c>
      <c r="BY41" s="15">
        <f t="shared" ref="BY41:BY49" si="72">IF(Z$15="",0,IF(ISNUMBER(PreçoUnit),PreçoUnit*INDEX(Import.PLQ,$B41,BY$16),0))</f>
        <v>0</v>
      </c>
      <c r="BZ41" s="15">
        <f t="shared" ref="BZ41:BZ49" si="73">IF(AA$15="",0,IF(ISNUMBER(PreçoUnit),PreçoUnit*INDEX(Import.PLQ,$B41,BZ$16),0))</f>
        <v>0</v>
      </c>
      <c r="CA41" s="15">
        <f t="shared" ref="CA41:CA49" si="74">IF(AB$15="",0,IF(ISNUMBER(PreçoUnit),PreçoUnit*INDEX(Import.PLQ,$B41,CA$16),0))</f>
        <v>0</v>
      </c>
      <c r="CB41" s="15">
        <f t="shared" ref="CB41:CB49" si="75">IF(AC$15="",0,IF(ISNUMBER(PreçoUnit),PreçoUnit*INDEX(Import.PLQ,$B41,CB$16),0))</f>
        <v>0</v>
      </c>
      <c r="CC41" s="15">
        <f t="shared" ref="CC41:CC49" si="76">IF(AD$15="",0,IF(ISNUMBER(PreçoUnit),PreçoUnit*INDEX(Import.PLQ,$B41,CC$16),0))</f>
        <v>0</v>
      </c>
      <c r="CD41" s="15">
        <f t="shared" ref="CD41:CD49" si="77">IF(AE$15="",0,IF(ISNUMBER(PreçoUnit),PreçoUnit*INDEX(Import.PLQ,$B41,CD$16),0))</f>
        <v>0</v>
      </c>
      <c r="CE41" s="15">
        <f t="shared" ref="CE41:CE49" si="78">IF(AF$15="",0,IF(ISNUMBER(PreçoUnit),PreçoUnit*INDEX(Import.PLQ,$B41,CE$16),0))</f>
        <v>0</v>
      </c>
      <c r="CF41" s="15">
        <f t="shared" ref="CF41:CF49" si="79">IF(AG$15="",0,IF(ISNUMBER(PreçoUnit),PreçoUnit*INDEX(Import.PLQ,$B41,CF$16),0))</f>
        <v>0</v>
      </c>
      <c r="CG41" s="15">
        <f t="shared" ref="CG41:CG49" si="80">IF(AH$15="",0,IF(ISNUMBER(PreçoUnit),PreçoUnit*INDEX(Import.PLQ,$B41,CG$16),0))</f>
        <v>0</v>
      </c>
      <c r="CH41" s="15">
        <f t="shared" ref="CH41:CH49" si="81">IF(AI$15="",0,IF(ISNUMBER(PreçoUnit),PreçoUnit*INDEX(Import.PLQ,$B41,CH$16),0))</f>
        <v>0</v>
      </c>
      <c r="CI41" s="15">
        <f t="shared" ref="CI41:CI49" si="82">IF(AJ$15="",0,IF(ISNUMBER(PreçoUnit),PreçoUnit*INDEX(Import.PLQ,$B41,CI$16),0))</f>
        <v>0</v>
      </c>
      <c r="CJ41" s="15">
        <f t="shared" ref="CJ41:CJ49" si="83">IF(AK$15="",0,IF(ISNUMBER(PreçoUnit),PreçoUnit*INDEX(Import.PLQ,$B41,CJ$16),0))</f>
        <v>0</v>
      </c>
      <c r="CK41" s="15">
        <f t="shared" ref="CK41:CK49" si="84">IF(AL$15="",0,IF(ISNUMBER(PreçoUnit),PreçoUnit*INDEX(Import.PLQ,$B41,CK$16),0))</f>
        <v>0</v>
      </c>
      <c r="CL41" s="15">
        <f t="shared" ref="CL41:CL49" si="85">IF(AM$15="",0,IF(ISNUMBER(PreçoUnit),PreçoUnit*INDEX(Import.PLQ,$B41,CL$16),0))</f>
        <v>0</v>
      </c>
      <c r="CM41" s="15">
        <f t="shared" ref="CM41:CM49" si="86">IF(AN$15="",0,IF(ISNUMBER(PreçoUnit),PreçoUnit*INDEX(Import.PLQ,$B41,CM$16),0))</f>
        <v>0</v>
      </c>
      <c r="CN41" s="15">
        <f t="shared" ref="CN41:CN49" si="87">IF(AO$15="",0,IF(ISNUMBER(PreçoUnit),PreçoUnit*INDEX(Import.PLQ,$B41,CN$16),0))</f>
        <v>0</v>
      </c>
      <c r="CO41" s="15">
        <f t="shared" ref="CO41:CO49" si="88">IF(AP$15="",0,IF(ISNUMBER(PreçoUnit),PreçoUnit*INDEX(Import.PLQ,$B41,CO$16),0))</f>
        <v>0</v>
      </c>
      <c r="CP41" s="15">
        <f t="shared" ref="CP41:CP49" si="89">IF(AQ$15="",0,IF(ISNUMBER(PreçoUnit),PreçoUnit*INDEX(Import.PLQ,$B41,CP$16),0))</f>
        <v>0</v>
      </c>
      <c r="CQ41" s="15">
        <f t="shared" ref="CQ41:CQ49" si="90">IF(AR$15="",0,IF(ISNUMBER(PreçoUnit),PreçoUnit*INDEX(Import.PLQ,$B41,CQ$16),0))</f>
        <v>0</v>
      </c>
      <c r="CR41" s="15">
        <f t="shared" ref="CR41:CR49" si="91">IF(AS$15="",0,IF(ISNUMBER(PreçoUnit),PreçoUnit*INDEX(Import.PLQ,$B41,CR$16),0))</f>
        <v>0</v>
      </c>
      <c r="CS41" s="15">
        <f t="shared" ref="CS41:CS49" si="92">IF(AT$15="",0,IF(ISNUMBER(PreçoUnit),PreçoUnit*INDEX(Import.PLQ,$B41,CS$16),0))</f>
        <v>0</v>
      </c>
      <c r="CT41" s="15">
        <f t="shared" ref="CT41:CT49" si="93">IF(AU$15="",0,IF(ISNUMBER(PreçoUnit),PreçoUnit*INDEX(Import.PLQ,$B41,CT$16),0))</f>
        <v>0</v>
      </c>
      <c r="CU41" s="15">
        <f t="shared" ref="CU41:CU49" si="94">IF(AV$15="",0,IF(ISNUMBER(PreçoUnit),PreçoUnit*INDEX(Import.PLQ,$B41,CU$16),0))</f>
        <v>0</v>
      </c>
      <c r="CV41" s="15">
        <f t="shared" ref="CV41:CV49" si="95">IF(AW$15="",0,IF(ISNUMBER(PreçoUnit),PreçoUnit*INDEX(Import.PLQ,$B41,CV$16),0))</f>
        <v>0</v>
      </c>
      <c r="CW41" s="15">
        <f t="shared" ref="CW41:CW49" si="96">IF(AX$15="",0,IF(ISNUMBER(PreçoUnit),PreçoUnit*INDEX(Import.PLQ,$B41,CW$16),0))</f>
        <v>0</v>
      </c>
      <c r="CX41" s="15">
        <f t="shared" ref="CX41:CX49" si="97">IF(AY$15="",0,IF(ISNUMBER(PreçoUnit),PreçoUnit*INDEX(Import.PLQ,$B41,CX$16),0))</f>
        <v>0</v>
      </c>
      <c r="CY41" s="15">
        <f t="shared" ref="CY41:CY49" si="98">IF(AZ$15="",0,IF(ISNUMBER(PreçoUnit),PreçoUnit*INDEX(Import.PLQ,$B41,CY$16),0))</f>
        <v>0</v>
      </c>
      <c r="CZ41" s="15">
        <f t="shared" ref="CZ41:CZ49" si="99">IF(BA$15="",0,IF(ISNUMBER(PreçoUnit),PreçoUnit*INDEX(Import.PLQ,$B41,CZ$16),0))</f>
        <v>0</v>
      </c>
      <c r="DA41" s="15">
        <f t="shared" ref="DA41:DA49" si="100">IF(BB$15="",0,IF(ISNUMBER(PreçoUnit),PreçoUnit*INDEX(Import.PLQ,$B41,DA$16),0))</f>
        <v>0</v>
      </c>
      <c r="DB41" s="15">
        <f t="shared" ref="DB41:DB49" si="101">IF(BC$15="",0,IF(ISNUMBER(PreçoUnit),PreçoUnit*INDEX(Import.PLQ,$B41,DB$16),0))</f>
        <v>0</v>
      </c>
      <c r="DC41" s="15">
        <f t="shared" ref="DC41:DC49" si="102">IF(BD$15="",0,IF(ISNUMBER(PreçoUnit),PreçoUnit*INDEX(Import.PLQ,$B41,DC$16),0))</f>
        <v>0</v>
      </c>
      <c r="DD41" s="15">
        <f t="shared" ref="DD41:DD49" si="103">IF(BE$15="",0,IF(ISNUMBER(PreçoUnit),PreçoUnit*INDEX(Import.PLQ,$B41,DD$16),0))</f>
        <v>0</v>
      </c>
      <c r="DE41" s="15">
        <f t="shared" ref="DE41:DE49" si="104">IF(BF$15="",0,IF(ISNUMBER(PreçoUnit),PreçoUnit*INDEX(Import.PLQ,$B41,DE$16),0))</f>
        <v>0</v>
      </c>
      <c r="DF41" s="15">
        <f t="shared" ref="DF41:DF49" si="105">IF(BG$15="",0,IF(ISNUMBER(PreçoUnit),PreçoUnit*INDEX(Import.PLQ,$B41,DF$16),0))</f>
        <v>0</v>
      </c>
      <c r="DG41" s="15">
        <f t="shared" ref="DG41:DG49" si="106">IF(BH$15="",0,IF(ISNUMBER(PreçoUnit),PreçoUnit*INDEX(Import.PLQ,$B41,DG$16),0))</f>
        <v>0</v>
      </c>
      <c r="DH41" s="15">
        <f t="shared" ref="DH41:DH49" si="107">IF(BI$15="",0,IF(ISNUMBER(PreçoUnit),PreçoUnit*INDEX(Import.PLQ,$B41,DH$16),0))</f>
        <v>0</v>
      </c>
      <c r="DI41" s="15">
        <f t="shared" ref="DI41:DI49" si="108">IF(BJ$15="",0,IF(ISNUMBER(PreçoUnit),PreçoUnit*INDEX(Import.PLQ,$B41,DI$16),0))</f>
        <v>0</v>
      </c>
      <c r="DJ41" s="15">
        <f t="shared" ref="DJ41:DJ49" si="109">IF(BK$15="",0,IF(ISNUMBER(PreçoUnit),PreçoUnit*INDEX(Import.PLQ,$B41,DJ$16),0))</f>
        <v>0</v>
      </c>
      <c r="DK41" s="16" t="str">
        <f t="shared" si="57"/>
        <v>04</v>
      </c>
      <c r="DL41" s="16">
        <f t="shared" ca="1" si="58"/>
        <v>0</v>
      </c>
      <c r="DM41" s="15">
        <f ca="1">IF($K41&lt;&gt;1,IF(ISNUMBER(INDEX(Import.PLE,$K41,DM$16)),IF(INDEX(Import.PLE,$K41,DM$16)&lt;=mediçao,BM41,0),0),[1]PLE!$AA$28*BM41)</f>
        <v>0</v>
      </c>
      <c r="DN41" s="15">
        <f ca="1">IF($K41&lt;&gt;1,IF(ISNUMBER(INDEX(Import.PLE,$K41,DN$16)),IF(INDEX(Import.PLE,$K41,DN$16)&lt;=mediçao,BN41,0),0),[1]PLE!$AA$28*BN41)</f>
        <v>0</v>
      </c>
      <c r="DO41" s="15">
        <f ca="1">IF($K41&lt;&gt;1,IF(ISNUMBER(INDEX(Import.PLE,$K41,DO$16)),IF(INDEX(Import.PLE,$K41,DO$16)&lt;=mediçao,BO41,0),0),[1]PLE!$AA$28*BO41)</f>
        <v>0</v>
      </c>
      <c r="DP41" s="15">
        <f ca="1">IF($K41&lt;&gt;1,IF(ISNUMBER(INDEX(Import.PLE,$K41,DP$16)),IF(INDEX(Import.PLE,$K41,DP$16)&lt;=mediçao,BP41,0),0),[1]PLE!$AA$28*BP41)</f>
        <v>0</v>
      </c>
      <c r="DQ41" s="15">
        <f ca="1">IF($K41&lt;&gt;1,IF(ISNUMBER(INDEX(Import.PLE,$K41,DQ$16)),IF(INDEX(Import.PLE,$K41,DQ$16)&lt;=mediçao,BQ41,0),0),[1]PLE!$AA$28*BQ41)</f>
        <v>0</v>
      </c>
      <c r="DR41" s="15">
        <f ca="1">IF($K41&lt;&gt;1,IF(ISNUMBER(INDEX(Import.PLE,$K41,DR$16)),IF(INDEX(Import.PLE,$K41,DR$16)&lt;=mediçao,BR41,0),0),[1]PLE!$AA$28*BR41)</f>
        <v>0</v>
      </c>
      <c r="DS41" s="15">
        <f ca="1">IF($K41&lt;&gt;1,IF(ISNUMBER(INDEX(Import.PLE,$K41,DS$16)),IF(INDEX(Import.PLE,$K41,DS$16)&lt;=mediçao,BS41,0),0),[1]PLE!$AA$28*BS41)</f>
        <v>0</v>
      </c>
      <c r="DT41" s="15">
        <f ca="1">IF($K41&lt;&gt;1,IF(ISNUMBER(INDEX(Import.PLE,$K41,DT$16)),IF(INDEX(Import.PLE,$K41,DT$16)&lt;=mediçao,BT41,0),0),[1]PLE!$AA$28*BT41)</f>
        <v>0</v>
      </c>
      <c r="DU41" s="15">
        <f ca="1">IF($K41&lt;&gt;1,IF(ISNUMBER(INDEX(Import.PLE,$K41,DU$16)),IF(INDEX(Import.PLE,$K41,DU$16)&lt;=mediçao,BU41,0),0),[1]PLE!$AA$28*BU41)</f>
        <v>0</v>
      </c>
      <c r="DV41" s="15">
        <f ca="1">IF($K41&lt;&gt;1,IF(ISNUMBER(INDEX(Import.PLE,$K41,DV$16)),IF(INDEX(Import.PLE,$K41,DV$16)&lt;=mediçao,BV41,0),0),[1]PLE!$AA$28*BV41)</f>
        <v>0</v>
      </c>
      <c r="DW41" s="15">
        <f ca="1">IF($K41&lt;&gt;1,IF(ISNUMBER(INDEX(Import.PLE,$K41,DW$16)),IF(INDEX(Import.PLE,$K41,DW$16)&lt;=mediçao,BW41,0),0),[1]PLE!$AA$28*BW41)</f>
        <v>0</v>
      </c>
      <c r="DX41" s="15">
        <f ca="1">IF($K41&lt;&gt;1,IF(ISNUMBER(INDEX(Import.PLE,$K41,DX$16)),IF(INDEX(Import.PLE,$K41,DX$16)&lt;=mediçao,BX41,0),0),[1]PLE!$AA$28*BX41)</f>
        <v>0</v>
      </c>
      <c r="DY41" s="15">
        <f ca="1">IF($K41&lt;&gt;1,IF(ISNUMBER(INDEX(Import.PLE,$K41,DY$16)),IF(INDEX(Import.PLE,$K41,DY$16)&lt;=mediçao,BY41,0),0),[1]PLE!$AA$28*BY41)</f>
        <v>0</v>
      </c>
      <c r="DZ41" s="15">
        <f ca="1">IF($K41&lt;&gt;1,IF(ISNUMBER(INDEX(Import.PLE,$K41,DZ$16)),IF(INDEX(Import.PLE,$K41,DZ$16)&lt;=mediçao,BZ41,0),0),[1]PLE!$AA$28*BZ41)</f>
        <v>0</v>
      </c>
      <c r="EA41" s="15">
        <f ca="1">IF($K41&lt;&gt;1,IF(ISNUMBER(INDEX(Import.PLE,$K41,EA$16)),IF(INDEX(Import.PLE,$K41,EA$16)&lt;=mediçao,CA41,0),0),[1]PLE!$AA$28*CA41)</f>
        <v>0</v>
      </c>
      <c r="EB41" s="15">
        <f ca="1">IF($K41&lt;&gt;1,IF(ISNUMBER(INDEX(Import.PLE,$K41,EB$16)),IF(INDEX(Import.PLE,$K41,EB$16)&lt;=mediçao,CB41,0),0),[1]PLE!$AA$28*CB41)</f>
        <v>0</v>
      </c>
      <c r="EC41" s="15">
        <f ca="1">IF($K41&lt;&gt;1,IF(ISNUMBER(INDEX(Import.PLE,$K41,EC$16)),IF(INDEX(Import.PLE,$K41,EC$16)&lt;=mediçao,CC41,0),0),[1]PLE!$AA$28*CC41)</f>
        <v>0</v>
      </c>
      <c r="ED41" s="15">
        <f ca="1">IF($K41&lt;&gt;1,IF(ISNUMBER(INDEX(Import.PLE,$K41,ED$16)),IF(INDEX(Import.PLE,$K41,ED$16)&lt;=mediçao,CD41,0),0),[1]PLE!$AA$28*CD41)</f>
        <v>0</v>
      </c>
      <c r="EE41" s="15">
        <f ca="1">IF($K41&lt;&gt;1,IF(ISNUMBER(INDEX(Import.PLE,$K41,EE$16)),IF(INDEX(Import.PLE,$K41,EE$16)&lt;=mediçao,CE41,0),0),[1]PLE!$AA$28*CE41)</f>
        <v>0</v>
      </c>
      <c r="EF41" s="15">
        <f ca="1">IF($K41&lt;&gt;1,IF(ISNUMBER(INDEX(Import.PLE,$K41,EF$16)),IF(INDEX(Import.PLE,$K41,EF$16)&lt;=mediçao,CF41,0),0),[1]PLE!$AA$28*CF41)</f>
        <v>0</v>
      </c>
      <c r="EG41" s="15">
        <f ca="1">IF($K41&lt;&gt;1,IF(ISNUMBER(INDEX(Import.PLE,$K41,EG$16)),IF(INDEX(Import.PLE,$K41,EG$16)&lt;=mediçao,CG41,0),0),[1]PLE!$AA$28*CG41)</f>
        <v>0</v>
      </c>
      <c r="EH41" s="15">
        <f ca="1">IF($K41&lt;&gt;1,IF(ISNUMBER(INDEX(Import.PLE,$K41,EH$16)),IF(INDEX(Import.PLE,$K41,EH$16)&lt;=mediçao,CH41,0),0),[1]PLE!$AA$28*CH41)</f>
        <v>0</v>
      </c>
      <c r="EI41" s="15">
        <f ca="1">IF($K41&lt;&gt;1,IF(ISNUMBER(INDEX(Import.PLE,$K41,EI$16)),IF(INDEX(Import.PLE,$K41,EI$16)&lt;=mediçao,CI41,0),0),[1]PLE!$AA$28*CI41)</f>
        <v>0</v>
      </c>
      <c r="EJ41" s="15">
        <f ca="1">IF($K41&lt;&gt;1,IF(ISNUMBER(INDEX(Import.PLE,$K41,EJ$16)),IF(INDEX(Import.PLE,$K41,EJ$16)&lt;=mediçao,CJ41,0),0),[1]PLE!$AA$28*CJ41)</f>
        <v>0</v>
      </c>
      <c r="EK41" s="15">
        <f ca="1">IF($K41&lt;&gt;1,IF(ISNUMBER(INDEX(Import.PLE,$K41,EK$16)),IF(INDEX(Import.PLE,$K41,EK$16)&lt;=mediçao,CK41,0),0),[1]PLE!$AA$28*CK41)</f>
        <v>0</v>
      </c>
      <c r="EL41" s="15">
        <f ca="1">IF($K41&lt;&gt;1,IF(ISNUMBER(INDEX(Import.PLE,$K41,EL$16)),IF(INDEX(Import.PLE,$K41,EL$16)&lt;=mediçao,CL41,0),0),[1]PLE!$AA$28*CL41)</f>
        <v>0</v>
      </c>
      <c r="EM41" s="15">
        <f ca="1">IF($K41&lt;&gt;1,IF(ISNUMBER(INDEX(Import.PLE,$K41,EM$16)),IF(INDEX(Import.PLE,$K41,EM$16)&lt;=mediçao,CM41,0),0),[1]PLE!$AA$28*CM41)</f>
        <v>0</v>
      </c>
      <c r="EN41" s="15">
        <f ca="1">IF($K41&lt;&gt;1,IF(ISNUMBER(INDEX(Import.PLE,$K41,EN$16)),IF(INDEX(Import.PLE,$K41,EN$16)&lt;=mediçao,CN41,0),0),[1]PLE!$AA$28*CN41)</f>
        <v>0</v>
      </c>
      <c r="EO41" s="15">
        <f ca="1">IF($K41&lt;&gt;1,IF(ISNUMBER(INDEX(Import.PLE,$K41,EO$16)),IF(INDEX(Import.PLE,$K41,EO$16)&lt;=mediçao,CO41,0),0),[1]PLE!$AA$28*CO41)</f>
        <v>0</v>
      </c>
      <c r="EP41" s="15">
        <f ca="1">IF($K41&lt;&gt;1,IF(ISNUMBER(INDEX(Import.PLE,$K41,EP$16)),IF(INDEX(Import.PLE,$K41,EP$16)&lt;=mediçao,CP41,0),0),[1]PLE!$AA$28*CP41)</f>
        <v>0</v>
      </c>
      <c r="EQ41" s="15">
        <f ca="1">IF($K41&lt;&gt;1,IF(ISNUMBER(INDEX(Import.PLE,$K41,EQ$16)),IF(INDEX(Import.PLE,$K41,EQ$16)&lt;=mediçao,CQ41,0),0),[1]PLE!$AA$28*CQ41)</f>
        <v>0</v>
      </c>
      <c r="ER41" s="15">
        <f ca="1">IF($K41&lt;&gt;1,IF(ISNUMBER(INDEX(Import.PLE,$K41,ER$16)),IF(INDEX(Import.PLE,$K41,ER$16)&lt;=mediçao,CR41,0),0),[1]PLE!$AA$28*CR41)</f>
        <v>0</v>
      </c>
      <c r="ES41" s="15">
        <f ca="1">IF($K41&lt;&gt;1,IF(ISNUMBER(INDEX(Import.PLE,$K41,ES$16)),IF(INDEX(Import.PLE,$K41,ES$16)&lt;=mediçao,CS41,0),0),[1]PLE!$AA$28*CS41)</f>
        <v>0</v>
      </c>
      <c r="ET41" s="15">
        <f ca="1">IF($K41&lt;&gt;1,IF(ISNUMBER(INDEX(Import.PLE,$K41,ET$16)),IF(INDEX(Import.PLE,$K41,ET$16)&lt;=mediçao,CT41,0),0),[1]PLE!$AA$28*CT41)</f>
        <v>0</v>
      </c>
      <c r="EU41" s="15">
        <f ca="1">IF($K41&lt;&gt;1,IF(ISNUMBER(INDEX(Import.PLE,$K41,EU$16)),IF(INDEX(Import.PLE,$K41,EU$16)&lt;=mediçao,CU41,0),0),[1]PLE!$AA$28*CU41)</f>
        <v>0</v>
      </c>
      <c r="EV41" s="15">
        <f ca="1">IF($K41&lt;&gt;1,IF(ISNUMBER(INDEX(Import.PLE,$K41,EV$16)),IF(INDEX(Import.PLE,$K41,EV$16)&lt;=mediçao,CV41,0),0),[1]PLE!$AA$28*CV41)</f>
        <v>0</v>
      </c>
      <c r="EW41" s="15">
        <f ca="1">IF($K41&lt;&gt;1,IF(ISNUMBER(INDEX(Import.PLE,$K41,EW$16)),IF(INDEX(Import.PLE,$K41,EW$16)&lt;=mediçao,CW41,0),0),[1]PLE!$AA$28*CW41)</f>
        <v>0</v>
      </c>
      <c r="EX41" s="15">
        <f ca="1">IF($K41&lt;&gt;1,IF(ISNUMBER(INDEX(Import.PLE,$K41,EX$16)),IF(INDEX(Import.PLE,$K41,EX$16)&lt;=mediçao,CX41,0),0),[1]PLE!$AA$28*CX41)</f>
        <v>0</v>
      </c>
      <c r="EY41" s="15">
        <f ca="1">IF($K41&lt;&gt;1,IF(ISNUMBER(INDEX(Import.PLE,$K41,EY$16)),IF(INDEX(Import.PLE,$K41,EY$16)&lt;=mediçao,CY41,0),0),[1]PLE!$AA$28*CY41)</f>
        <v>0</v>
      </c>
      <c r="EZ41" s="15">
        <f ca="1">IF($K41&lt;&gt;1,IF(ISNUMBER(INDEX(Import.PLE,$K41,EZ$16)),IF(INDEX(Import.PLE,$K41,EZ$16)&lt;=mediçao,CZ41,0),0),[1]PLE!$AA$28*CZ41)</f>
        <v>0</v>
      </c>
      <c r="FA41" s="15">
        <f ca="1">IF($K41&lt;&gt;1,IF(ISNUMBER(INDEX(Import.PLE,$K41,FA$16)),IF(INDEX(Import.PLE,$K41,FA$16)&lt;=mediçao,DA41,0),0),[1]PLE!$AA$28*DA41)</f>
        <v>0</v>
      </c>
      <c r="FB41" s="15">
        <f ca="1">IF($K41&lt;&gt;1,IF(ISNUMBER(INDEX(Import.PLE,$K41,FB$16)),IF(INDEX(Import.PLE,$K41,FB$16)&lt;=mediçao,DB41,0),0),[1]PLE!$AA$28*DB41)</f>
        <v>0</v>
      </c>
      <c r="FC41" s="15">
        <f ca="1">IF($K41&lt;&gt;1,IF(ISNUMBER(INDEX(Import.PLE,$K41,FC$16)),IF(INDEX(Import.PLE,$K41,FC$16)&lt;=mediçao,DC41,0),0),[1]PLE!$AA$28*DC41)</f>
        <v>0</v>
      </c>
      <c r="FD41" s="15">
        <f ca="1">IF($K41&lt;&gt;1,IF(ISNUMBER(INDEX(Import.PLE,$K41,FD$16)),IF(INDEX(Import.PLE,$K41,FD$16)&lt;=mediçao,DD41,0),0),[1]PLE!$AA$28*DD41)</f>
        <v>0</v>
      </c>
      <c r="FE41" s="15">
        <f ca="1">IF($K41&lt;&gt;1,IF(ISNUMBER(INDEX(Import.PLE,$K41,FE$16)),IF(INDEX(Import.PLE,$K41,FE$16)&lt;=mediçao,DE41,0),0),[1]PLE!$AA$28*DE41)</f>
        <v>0</v>
      </c>
      <c r="FF41" s="15">
        <f ca="1">IF($K41&lt;&gt;1,IF(ISNUMBER(INDEX(Import.PLE,$K41,FF$16)),IF(INDEX(Import.PLE,$K41,FF$16)&lt;=mediçao,DF41,0),0),[1]PLE!$AA$28*DF41)</f>
        <v>0</v>
      </c>
      <c r="FG41" s="15">
        <f ca="1">IF($K41&lt;&gt;1,IF(ISNUMBER(INDEX(Import.PLE,$K41,FG$16)),IF(INDEX(Import.PLE,$K41,FG$16)&lt;=mediçao,DG41,0),0),[1]PLE!$AA$28*DG41)</f>
        <v>0</v>
      </c>
      <c r="FH41" s="15">
        <f ca="1">IF($K41&lt;&gt;1,IF(ISNUMBER(INDEX(Import.PLE,$K41,FH$16)),IF(INDEX(Import.PLE,$K41,FH$16)&lt;=mediçao,DH41,0),0),[1]PLE!$AA$28*DH41)</f>
        <v>0</v>
      </c>
      <c r="FI41" s="15">
        <f ca="1">IF($K41&lt;&gt;1,IF(ISNUMBER(INDEX(Import.PLE,$K41,FI$16)),IF(INDEX(Import.PLE,$K41,FI$16)&lt;=mediçao,DI41,0),0),[1]PLE!$AA$28*DI41)</f>
        <v>0</v>
      </c>
      <c r="FJ41" s="15">
        <f ca="1">IF($K41&lt;&gt;1,IF(ISNUMBER(INDEX(Import.PLE,$K41,FJ$16)),IF(INDEX(Import.PLE,$K41,FJ$16)&lt;=mediçao,DJ41,0),0),[1]PLE!$AA$28*DJ41)</f>
        <v>0</v>
      </c>
    </row>
    <row r="42" spans="2:166" s="14" customFormat="1" ht="33.75" x14ac:dyDescent="0.25">
      <c r="B42" s="1">
        <f t="shared" ca="1" si="3"/>
        <v>25</v>
      </c>
      <c r="C42" s="2" t="str">
        <f t="shared" si="4"/>
        <v>Serviço</v>
      </c>
      <c r="D42" s="3" t="s">
        <v>73</v>
      </c>
      <c r="E42" s="4" t="s">
        <v>74</v>
      </c>
      <c r="F42" s="5" t="s">
        <v>41</v>
      </c>
      <c r="G42" s="6">
        <f t="shared" si="59"/>
        <v>2</v>
      </c>
      <c r="H42" s="7">
        <f t="shared" si="6"/>
        <v>312.55</v>
      </c>
      <c r="I42" s="8">
        <v>625.1</v>
      </c>
      <c r="J42" s="9"/>
      <c r="K42" s="10">
        <f ca="1">[1]DADOS!A38</f>
        <v>5</v>
      </c>
      <c r="L42" s="11" t="str">
        <f ca="1">activatedados.form2</f>
        <v>5-Sinalização</v>
      </c>
      <c r="M42" s="12"/>
      <c r="N42" s="13"/>
      <c r="O42" s="13">
        <v>2</v>
      </c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M42" s="15">
        <f t="shared" ca="1" si="60"/>
        <v>0</v>
      </c>
      <c r="BN42" s="15">
        <f t="shared" ca="1" si="61"/>
        <v>625.1</v>
      </c>
      <c r="BO42" s="15">
        <f t="shared" ca="1" si="62"/>
        <v>0</v>
      </c>
      <c r="BP42" s="15">
        <f t="shared" ca="1" si="63"/>
        <v>0</v>
      </c>
      <c r="BQ42" s="15">
        <f t="shared" ca="1" si="64"/>
        <v>0</v>
      </c>
      <c r="BR42" s="15">
        <f t="shared" ca="1" si="65"/>
        <v>0</v>
      </c>
      <c r="BS42" s="15">
        <f t="shared" si="66"/>
        <v>0</v>
      </c>
      <c r="BT42" s="15">
        <f t="shared" si="67"/>
        <v>0</v>
      </c>
      <c r="BU42" s="15">
        <f t="shared" si="68"/>
        <v>0</v>
      </c>
      <c r="BV42" s="15">
        <f t="shared" si="69"/>
        <v>0</v>
      </c>
      <c r="BW42" s="15">
        <f t="shared" si="70"/>
        <v>0</v>
      </c>
      <c r="BX42" s="15">
        <f t="shared" si="71"/>
        <v>0</v>
      </c>
      <c r="BY42" s="15">
        <f t="shared" si="72"/>
        <v>0</v>
      </c>
      <c r="BZ42" s="15">
        <f t="shared" si="73"/>
        <v>0</v>
      </c>
      <c r="CA42" s="15">
        <f t="shared" si="74"/>
        <v>0</v>
      </c>
      <c r="CB42" s="15">
        <f t="shared" si="75"/>
        <v>0</v>
      </c>
      <c r="CC42" s="15">
        <f t="shared" si="76"/>
        <v>0</v>
      </c>
      <c r="CD42" s="15">
        <f t="shared" si="77"/>
        <v>0</v>
      </c>
      <c r="CE42" s="15">
        <f t="shared" si="78"/>
        <v>0</v>
      </c>
      <c r="CF42" s="15">
        <f t="shared" si="79"/>
        <v>0</v>
      </c>
      <c r="CG42" s="15">
        <f t="shared" si="80"/>
        <v>0</v>
      </c>
      <c r="CH42" s="15">
        <f t="shared" si="81"/>
        <v>0</v>
      </c>
      <c r="CI42" s="15">
        <f t="shared" si="82"/>
        <v>0</v>
      </c>
      <c r="CJ42" s="15">
        <f t="shared" si="83"/>
        <v>0</v>
      </c>
      <c r="CK42" s="15">
        <f t="shared" si="84"/>
        <v>0</v>
      </c>
      <c r="CL42" s="15">
        <f t="shared" si="85"/>
        <v>0</v>
      </c>
      <c r="CM42" s="15">
        <f t="shared" si="86"/>
        <v>0</v>
      </c>
      <c r="CN42" s="15">
        <f t="shared" si="87"/>
        <v>0</v>
      </c>
      <c r="CO42" s="15">
        <f t="shared" si="88"/>
        <v>0</v>
      </c>
      <c r="CP42" s="15">
        <f t="shared" si="89"/>
        <v>0</v>
      </c>
      <c r="CQ42" s="15">
        <f t="shared" si="90"/>
        <v>0</v>
      </c>
      <c r="CR42" s="15">
        <f t="shared" si="91"/>
        <v>0</v>
      </c>
      <c r="CS42" s="15">
        <f t="shared" si="92"/>
        <v>0</v>
      </c>
      <c r="CT42" s="15">
        <f t="shared" si="93"/>
        <v>0</v>
      </c>
      <c r="CU42" s="15">
        <f t="shared" si="94"/>
        <v>0</v>
      </c>
      <c r="CV42" s="15">
        <f t="shared" si="95"/>
        <v>0</v>
      </c>
      <c r="CW42" s="15">
        <f t="shared" si="96"/>
        <v>0</v>
      </c>
      <c r="CX42" s="15">
        <f t="shared" si="97"/>
        <v>0</v>
      </c>
      <c r="CY42" s="15">
        <f t="shared" si="98"/>
        <v>0</v>
      </c>
      <c r="CZ42" s="15">
        <f t="shared" si="99"/>
        <v>0</v>
      </c>
      <c r="DA42" s="15">
        <f t="shared" si="100"/>
        <v>0</v>
      </c>
      <c r="DB42" s="15">
        <f t="shared" si="101"/>
        <v>0</v>
      </c>
      <c r="DC42" s="15">
        <f t="shared" si="102"/>
        <v>0</v>
      </c>
      <c r="DD42" s="15">
        <f t="shared" si="103"/>
        <v>0</v>
      </c>
      <c r="DE42" s="15">
        <f t="shared" si="104"/>
        <v>0</v>
      </c>
      <c r="DF42" s="15">
        <f t="shared" si="105"/>
        <v>0</v>
      </c>
      <c r="DG42" s="15">
        <f t="shared" si="106"/>
        <v>0</v>
      </c>
      <c r="DH42" s="15">
        <f t="shared" si="107"/>
        <v>0</v>
      </c>
      <c r="DI42" s="15">
        <f t="shared" si="108"/>
        <v>0</v>
      </c>
      <c r="DJ42" s="15">
        <f t="shared" si="109"/>
        <v>0</v>
      </c>
      <c r="DK42" s="16" t="str">
        <f t="shared" si="57"/>
        <v>04</v>
      </c>
      <c r="DL42" s="16">
        <f t="shared" ca="1" si="58"/>
        <v>0</v>
      </c>
      <c r="DM42" s="15">
        <f ca="1">IF($K42&lt;&gt;1,IF(ISNUMBER(INDEX(Import.PLE,$K42,DM$16)),IF(INDEX(Import.PLE,$K42,DM$16)&lt;=mediçao,BM42,0),0),[1]PLE!$AA$28*BM42)</f>
        <v>0</v>
      </c>
      <c r="DN42" s="15">
        <f ca="1">IF($K42&lt;&gt;1,IF(ISNUMBER(INDEX(Import.PLE,$K42,DN$16)),IF(INDEX(Import.PLE,$K42,DN$16)&lt;=mediçao,BN42,0),0),[1]PLE!$AA$28*BN42)</f>
        <v>0</v>
      </c>
      <c r="DO42" s="15">
        <f ca="1">IF($K42&lt;&gt;1,IF(ISNUMBER(INDEX(Import.PLE,$K42,DO$16)),IF(INDEX(Import.PLE,$K42,DO$16)&lt;=mediçao,BO42,0),0),[1]PLE!$AA$28*BO42)</f>
        <v>0</v>
      </c>
      <c r="DP42" s="15">
        <f ca="1">IF($K42&lt;&gt;1,IF(ISNUMBER(INDEX(Import.PLE,$K42,DP$16)),IF(INDEX(Import.PLE,$K42,DP$16)&lt;=mediçao,BP42,0),0),[1]PLE!$AA$28*BP42)</f>
        <v>0</v>
      </c>
      <c r="DQ42" s="15">
        <f ca="1">IF($K42&lt;&gt;1,IF(ISNUMBER(INDEX(Import.PLE,$K42,DQ$16)),IF(INDEX(Import.PLE,$K42,DQ$16)&lt;=mediçao,BQ42,0),0),[1]PLE!$AA$28*BQ42)</f>
        <v>0</v>
      </c>
      <c r="DR42" s="15">
        <f ca="1">IF($K42&lt;&gt;1,IF(ISNUMBER(INDEX(Import.PLE,$K42,DR$16)),IF(INDEX(Import.PLE,$K42,DR$16)&lt;=mediçao,BR42,0),0),[1]PLE!$AA$28*BR42)</f>
        <v>0</v>
      </c>
      <c r="DS42" s="15">
        <f ca="1">IF($K42&lt;&gt;1,IF(ISNUMBER(INDEX(Import.PLE,$K42,DS$16)),IF(INDEX(Import.PLE,$K42,DS$16)&lt;=mediçao,BS42,0),0),[1]PLE!$AA$28*BS42)</f>
        <v>0</v>
      </c>
      <c r="DT42" s="15">
        <f ca="1">IF($K42&lt;&gt;1,IF(ISNUMBER(INDEX(Import.PLE,$K42,DT$16)),IF(INDEX(Import.PLE,$K42,DT$16)&lt;=mediçao,BT42,0),0),[1]PLE!$AA$28*BT42)</f>
        <v>0</v>
      </c>
      <c r="DU42" s="15">
        <f ca="1">IF($K42&lt;&gt;1,IF(ISNUMBER(INDEX(Import.PLE,$K42,DU$16)),IF(INDEX(Import.PLE,$K42,DU$16)&lt;=mediçao,BU42,0),0),[1]PLE!$AA$28*BU42)</f>
        <v>0</v>
      </c>
      <c r="DV42" s="15">
        <f ca="1">IF($K42&lt;&gt;1,IF(ISNUMBER(INDEX(Import.PLE,$K42,DV$16)),IF(INDEX(Import.PLE,$K42,DV$16)&lt;=mediçao,BV42,0),0),[1]PLE!$AA$28*BV42)</f>
        <v>0</v>
      </c>
      <c r="DW42" s="15">
        <f ca="1">IF($K42&lt;&gt;1,IF(ISNUMBER(INDEX(Import.PLE,$K42,DW$16)),IF(INDEX(Import.PLE,$K42,DW$16)&lt;=mediçao,BW42,0),0),[1]PLE!$AA$28*BW42)</f>
        <v>0</v>
      </c>
      <c r="DX42" s="15">
        <f ca="1">IF($K42&lt;&gt;1,IF(ISNUMBER(INDEX(Import.PLE,$K42,DX$16)),IF(INDEX(Import.PLE,$K42,DX$16)&lt;=mediçao,BX42,0),0),[1]PLE!$AA$28*BX42)</f>
        <v>0</v>
      </c>
      <c r="DY42" s="15">
        <f ca="1">IF($K42&lt;&gt;1,IF(ISNUMBER(INDEX(Import.PLE,$K42,DY$16)),IF(INDEX(Import.PLE,$K42,DY$16)&lt;=mediçao,BY42,0),0),[1]PLE!$AA$28*BY42)</f>
        <v>0</v>
      </c>
      <c r="DZ42" s="15">
        <f ca="1">IF($K42&lt;&gt;1,IF(ISNUMBER(INDEX(Import.PLE,$K42,DZ$16)),IF(INDEX(Import.PLE,$K42,DZ$16)&lt;=mediçao,BZ42,0),0),[1]PLE!$AA$28*BZ42)</f>
        <v>0</v>
      </c>
      <c r="EA42" s="15">
        <f ca="1">IF($K42&lt;&gt;1,IF(ISNUMBER(INDEX(Import.PLE,$K42,EA$16)),IF(INDEX(Import.PLE,$K42,EA$16)&lt;=mediçao,CA42,0),0),[1]PLE!$AA$28*CA42)</f>
        <v>0</v>
      </c>
      <c r="EB42" s="15">
        <f ca="1">IF($K42&lt;&gt;1,IF(ISNUMBER(INDEX(Import.PLE,$K42,EB$16)),IF(INDEX(Import.PLE,$K42,EB$16)&lt;=mediçao,CB42,0),0),[1]PLE!$AA$28*CB42)</f>
        <v>0</v>
      </c>
      <c r="EC42" s="15">
        <f ca="1">IF($K42&lt;&gt;1,IF(ISNUMBER(INDEX(Import.PLE,$K42,EC$16)),IF(INDEX(Import.PLE,$K42,EC$16)&lt;=mediçao,CC42,0),0),[1]PLE!$AA$28*CC42)</f>
        <v>0</v>
      </c>
      <c r="ED42" s="15">
        <f ca="1">IF($K42&lt;&gt;1,IF(ISNUMBER(INDEX(Import.PLE,$K42,ED$16)),IF(INDEX(Import.PLE,$K42,ED$16)&lt;=mediçao,CD42,0),0),[1]PLE!$AA$28*CD42)</f>
        <v>0</v>
      </c>
      <c r="EE42" s="15">
        <f ca="1">IF($K42&lt;&gt;1,IF(ISNUMBER(INDEX(Import.PLE,$K42,EE$16)),IF(INDEX(Import.PLE,$K42,EE$16)&lt;=mediçao,CE42,0),0),[1]PLE!$AA$28*CE42)</f>
        <v>0</v>
      </c>
      <c r="EF42" s="15">
        <f ca="1">IF($K42&lt;&gt;1,IF(ISNUMBER(INDEX(Import.PLE,$K42,EF$16)),IF(INDEX(Import.PLE,$K42,EF$16)&lt;=mediçao,CF42,0),0),[1]PLE!$AA$28*CF42)</f>
        <v>0</v>
      </c>
      <c r="EG42" s="15">
        <f ca="1">IF($K42&lt;&gt;1,IF(ISNUMBER(INDEX(Import.PLE,$K42,EG$16)),IF(INDEX(Import.PLE,$K42,EG$16)&lt;=mediçao,CG42,0),0),[1]PLE!$AA$28*CG42)</f>
        <v>0</v>
      </c>
      <c r="EH42" s="15">
        <f ca="1">IF($K42&lt;&gt;1,IF(ISNUMBER(INDEX(Import.PLE,$K42,EH$16)),IF(INDEX(Import.PLE,$K42,EH$16)&lt;=mediçao,CH42,0),0),[1]PLE!$AA$28*CH42)</f>
        <v>0</v>
      </c>
      <c r="EI42" s="15">
        <f ca="1">IF($K42&lt;&gt;1,IF(ISNUMBER(INDEX(Import.PLE,$K42,EI$16)),IF(INDEX(Import.PLE,$K42,EI$16)&lt;=mediçao,CI42,0),0),[1]PLE!$AA$28*CI42)</f>
        <v>0</v>
      </c>
      <c r="EJ42" s="15">
        <f ca="1">IF($K42&lt;&gt;1,IF(ISNUMBER(INDEX(Import.PLE,$K42,EJ$16)),IF(INDEX(Import.PLE,$K42,EJ$16)&lt;=mediçao,CJ42,0),0),[1]PLE!$AA$28*CJ42)</f>
        <v>0</v>
      </c>
      <c r="EK42" s="15">
        <f ca="1">IF($K42&lt;&gt;1,IF(ISNUMBER(INDEX(Import.PLE,$K42,EK$16)),IF(INDEX(Import.PLE,$K42,EK$16)&lt;=mediçao,CK42,0),0),[1]PLE!$AA$28*CK42)</f>
        <v>0</v>
      </c>
      <c r="EL42" s="15">
        <f ca="1">IF($K42&lt;&gt;1,IF(ISNUMBER(INDEX(Import.PLE,$K42,EL$16)),IF(INDEX(Import.PLE,$K42,EL$16)&lt;=mediçao,CL42,0),0),[1]PLE!$AA$28*CL42)</f>
        <v>0</v>
      </c>
      <c r="EM42" s="15">
        <f ca="1">IF($K42&lt;&gt;1,IF(ISNUMBER(INDEX(Import.PLE,$K42,EM$16)),IF(INDEX(Import.PLE,$K42,EM$16)&lt;=mediçao,CM42,0),0),[1]PLE!$AA$28*CM42)</f>
        <v>0</v>
      </c>
      <c r="EN42" s="15">
        <f ca="1">IF($K42&lt;&gt;1,IF(ISNUMBER(INDEX(Import.PLE,$K42,EN$16)),IF(INDEX(Import.PLE,$K42,EN$16)&lt;=mediçao,CN42,0),0),[1]PLE!$AA$28*CN42)</f>
        <v>0</v>
      </c>
      <c r="EO42" s="15">
        <f ca="1">IF($K42&lt;&gt;1,IF(ISNUMBER(INDEX(Import.PLE,$K42,EO$16)),IF(INDEX(Import.PLE,$K42,EO$16)&lt;=mediçao,CO42,0),0),[1]PLE!$AA$28*CO42)</f>
        <v>0</v>
      </c>
      <c r="EP42" s="15">
        <f ca="1">IF($K42&lt;&gt;1,IF(ISNUMBER(INDEX(Import.PLE,$K42,EP$16)),IF(INDEX(Import.PLE,$K42,EP$16)&lt;=mediçao,CP42,0),0),[1]PLE!$AA$28*CP42)</f>
        <v>0</v>
      </c>
      <c r="EQ42" s="15">
        <f ca="1">IF($K42&lt;&gt;1,IF(ISNUMBER(INDEX(Import.PLE,$K42,EQ$16)),IF(INDEX(Import.PLE,$K42,EQ$16)&lt;=mediçao,CQ42,0),0),[1]PLE!$AA$28*CQ42)</f>
        <v>0</v>
      </c>
      <c r="ER42" s="15">
        <f ca="1">IF($K42&lt;&gt;1,IF(ISNUMBER(INDEX(Import.PLE,$K42,ER$16)),IF(INDEX(Import.PLE,$K42,ER$16)&lt;=mediçao,CR42,0),0),[1]PLE!$AA$28*CR42)</f>
        <v>0</v>
      </c>
      <c r="ES42" s="15">
        <f ca="1">IF($K42&lt;&gt;1,IF(ISNUMBER(INDEX(Import.PLE,$K42,ES$16)),IF(INDEX(Import.PLE,$K42,ES$16)&lt;=mediçao,CS42,0),0),[1]PLE!$AA$28*CS42)</f>
        <v>0</v>
      </c>
      <c r="ET42" s="15">
        <f ca="1">IF($K42&lt;&gt;1,IF(ISNUMBER(INDEX(Import.PLE,$K42,ET$16)),IF(INDEX(Import.PLE,$K42,ET$16)&lt;=mediçao,CT42,0),0),[1]PLE!$AA$28*CT42)</f>
        <v>0</v>
      </c>
      <c r="EU42" s="15">
        <f ca="1">IF($K42&lt;&gt;1,IF(ISNUMBER(INDEX(Import.PLE,$K42,EU$16)),IF(INDEX(Import.PLE,$K42,EU$16)&lt;=mediçao,CU42,0),0),[1]PLE!$AA$28*CU42)</f>
        <v>0</v>
      </c>
      <c r="EV42" s="15">
        <f ca="1">IF($K42&lt;&gt;1,IF(ISNUMBER(INDEX(Import.PLE,$K42,EV$16)),IF(INDEX(Import.PLE,$K42,EV$16)&lt;=mediçao,CV42,0),0),[1]PLE!$AA$28*CV42)</f>
        <v>0</v>
      </c>
      <c r="EW42" s="15">
        <f ca="1">IF($K42&lt;&gt;1,IF(ISNUMBER(INDEX(Import.PLE,$K42,EW$16)),IF(INDEX(Import.PLE,$K42,EW$16)&lt;=mediçao,CW42,0),0),[1]PLE!$AA$28*CW42)</f>
        <v>0</v>
      </c>
      <c r="EX42" s="15">
        <f ca="1">IF($K42&lt;&gt;1,IF(ISNUMBER(INDEX(Import.PLE,$K42,EX$16)),IF(INDEX(Import.PLE,$K42,EX$16)&lt;=mediçao,CX42,0),0),[1]PLE!$AA$28*CX42)</f>
        <v>0</v>
      </c>
      <c r="EY42" s="15">
        <f ca="1">IF($K42&lt;&gt;1,IF(ISNUMBER(INDEX(Import.PLE,$K42,EY$16)),IF(INDEX(Import.PLE,$K42,EY$16)&lt;=mediçao,CY42,0),0),[1]PLE!$AA$28*CY42)</f>
        <v>0</v>
      </c>
      <c r="EZ42" s="15">
        <f ca="1">IF($K42&lt;&gt;1,IF(ISNUMBER(INDEX(Import.PLE,$K42,EZ$16)),IF(INDEX(Import.PLE,$K42,EZ$16)&lt;=mediçao,CZ42,0),0),[1]PLE!$AA$28*CZ42)</f>
        <v>0</v>
      </c>
      <c r="FA42" s="15">
        <f ca="1">IF($K42&lt;&gt;1,IF(ISNUMBER(INDEX(Import.PLE,$K42,FA$16)),IF(INDEX(Import.PLE,$K42,FA$16)&lt;=mediçao,DA42,0),0),[1]PLE!$AA$28*DA42)</f>
        <v>0</v>
      </c>
      <c r="FB42" s="15">
        <f ca="1">IF($K42&lt;&gt;1,IF(ISNUMBER(INDEX(Import.PLE,$K42,FB$16)),IF(INDEX(Import.PLE,$K42,FB$16)&lt;=mediçao,DB42,0),0),[1]PLE!$AA$28*DB42)</f>
        <v>0</v>
      </c>
      <c r="FC42" s="15">
        <f ca="1">IF($K42&lt;&gt;1,IF(ISNUMBER(INDEX(Import.PLE,$K42,FC$16)),IF(INDEX(Import.PLE,$K42,FC$16)&lt;=mediçao,DC42,0),0),[1]PLE!$AA$28*DC42)</f>
        <v>0</v>
      </c>
      <c r="FD42" s="15">
        <f ca="1">IF($K42&lt;&gt;1,IF(ISNUMBER(INDEX(Import.PLE,$K42,FD$16)),IF(INDEX(Import.PLE,$K42,FD$16)&lt;=mediçao,DD42,0),0),[1]PLE!$AA$28*DD42)</f>
        <v>0</v>
      </c>
      <c r="FE42" s="15">
        <f ca="1">IF($K42&lt;&gt;1,IF(ISNUMBER(INDEX(Import.PLE,$K42,FE$16)),IF(INDEX(Import.PLE,$K42,FE$16)&lt;=mediçao,DE42,0),0),[1]PLE!$AA$28*DE42)</f>
        <v>0</v>
      </c>
      <c r="FF42" s="15">
        <f ca="1">IF($K42&lt;&gt;1,IF(ISNUMBER(INDEX(Import.PLE,$K42,FF$16)),IF(INDEX(Import.PLE,$K42,FF$16)&lt;=mediçao,DF42,0),0),[1]PLE!$AA$28*DF42)</f>
        <v>0</v>
      </c>
      <c r="FG42" s="15">
        <f ca="1">IF($K42&lt;&gt;1,IF(ISNUMBER(INDEX(Import.PLE,$K42,FG$16)),IF(INDEX(Import.PLE,$K42,FG$16)&lt;=mediçao,DG42,0),0),[1]PLE!$AA$28*DG42)</f>
        <v>0</v>
      </c>
      <c r="FH42" s="15">
        <f ca="1">IF($K42&lt;&gt;1,IF(ISNUMBER(INDEX(Import.PLE,$K42,FH$16)),IF(INDEX(Import.PLE,$K42,FH$16)&lt;=mediçao,DH42,0),0),[1]PLE!$AA$28*DH42)</f>
        <v>0</v>
      </c>
      <c r="FI42" s="15">
        <f ca="1">IF($K42&lt;&gt;1,IF(ISNUMBER(INDEX(Import.PLE,$K42,FI$16)),IF(INDEX(Import.PLE,$K42,FI$16)&lt;=mediçao,DI42,0),0),[1]PLE!$AA$28*DI42)</f>
        <v>0</v>
      </c>
      <c r="FJ42" s="15">
        <f ca="1">IF($K42&lt;&gt;1,IF(ISNUMBER(INDEX(Import.PLE,$K42,FJ$16)),IF(INDEX(Import.PLE,$K42,FJ$16)&lt;=mediçao,DJ42,0),0),[1]PLE!$AA$28*DJ42)</f>
        <v>0</v>
      </c>
    </row>
    <row r="43" spans="2:166" s="14" customFormat="1" ht="33.75" x14ac:dyDescent="0.25">
      <c r="B43" s="1">
        <f t="shared" ca="1" si="3"/>
        <v>26</v>
      </c>
      <c r="C43" s="2" t="str">
        <f t="shared" si="4"/>
        <v>Serviço</v>
      </c>
      <c r="D43" s="3" t="s">
        <v>75</v>
      </c>
      <c r="E43" s="4" t="s">
        <v>76</v>
      </c>
      <c r="F43" s="5" t="s">
        <v>41</v>
      </c>
      <c r="G43" s="6">
        <f t="shared" si="59"/>
        <v>6</v>
      </c>
      <c r="H43" s="7">
        <f t="shared" si="6"/>
        <v>303.24</v>
      </c>
      <c r="I43" s="8">
        <v>1819.44</v>
      </c>
      <c r="J43" s="9"/>
      <c r="K43" s="10">
        <f ca="1">[1]DADOS!A38</f>
        <v>5</v>
      </c>
      <c r="L43" s="11" t="str">
        <f ca="1">activatedados.form2</f>
        <v>5-Sinalização</v>
      </c>
      <c r="M43" s="12"/>
      <c r="N43" s="13">
        <v>2</v>
      </c>
      <c r="O43" s="13"/>
      <c r="P43" s="13"/>
      <c r="Q43" s="13">
        <v>2</v>
      </c>
      <c r="R43" s="13">
        <v>2</v>
      </c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M43" s="15">
        <f t="shared" ca="1" si="60"/>
        <v>606.48</v>
      </c>
      <c r="BN43" s="15">
        <f t="shared" ca="1" si="61"/>
        <v>0</v>
      </c>
      <c r="BO43" s="15">
        <f t="shared" ca="1" si="62"/>
        <v>0</v>
      </c>
      <c r="BP43" s="15">
        <f t="shared" ca="1" si="63"/>
        <v>606.48</v>
      </c>
      <c r="BQ43" s="15">
        <f t="shared" ca="1" si="64"/>
        <v>606.48</v>
      </c>
      <c r="BR43" s="15">
        <f t="shared" ca="1" si="65"/>
        <v>0</v>
      </c>
      <c r="BS43" s="15">
        <f t="shared" si="66"/>
        <v>0</v>
      </c>
      <c r="BT43" s="15">
        <f t="shared" si="67"/>
        <v>0</v>
      </c>
      <c r="BU43" s="15">
        <f t="shared" si="68"/>
        <v>0</v>
      </c>
      <c r="BV43" s="15">
        <f t="shared" si="69"/>
        <v>0</v>
      </c>
      <c r="BW43" s="15">
        <f t="shared" si="70"/>
        <v>0</v>
      </c>
      <c r="BX43" s="15">
        <f t="shared" si="71"/>
        <v>0</v>
      </c>
      <c r="BY43" s="15">
        <f t="shared" si="72"/>
        <v>0</v>
      </c>
      <c r="BZ43" s="15">
        <f t="shared" si="73"/>
        <v>0</v>
      </c>
      <c r="CA43" s="15">
        <f t="shared" si="74"/>
        <v>0</v>
      </c>
      <c r="CB43" s="15">
        <f t="shared" si="75"/>
        <v>0</v>
      </c>
      <c r="CC43" s="15">
        <f t="shared" si="76"/>
        <v>0</v>
      </c>
      <c r="CD43" s="15">
        <f t="shared" si="77"/>
        <v>0</v>
      </c>
      <c r="CE43" s="15">
        <f t="shared" si="78"/>
        <v>0</v>
      </c>
      <c r="CF43" s="15">
        <f t="shared" si="79"/>
        <v>0</v>
      </c>
      <c r="CG43" s="15">
        <f t="shared" si="80"/>
        <v>0</v>
      </c>
      <c r="CH43" s="15">
        <f t="shared" si="81"/>
        <v>0</v>
      </c>
      <c r="CI43" s="15">
        <f t="shared" si="82"/>
        <v>0</v>
      </c>
      <c r="CJ43" s="15">
        <f t="shared" si="83"/>
        <v>0</v>
      </c>
      <c r="CK43" s="15">
        <f t="shared" si="84"/>
        <v>0</v>
      </c>
      <c r="CL43" s="15">
        <f t="shared" si="85"/>
        <v>0</v>
      </c>
      <c r="CM43" s="15">
        <f t="shared" si="86"/>
        <v>0</v>
      </c>
      <c r="CN43" s="15">
        <f t="shared" si="87"/>
        <v>0</v>
      </c>
      <c r="CO43" s="15">
        <f t="shared" si="88"/>
        <v>0</v>
      </c>
      <c r="CP43" s="15">
        <f t="shared" si="89"/>
        <v>0</v>
      </c>
      <c r="CQ43" s="15">
        <f t="shared" si="90"/>
        <v>0</v>
      </c>
      <c r="CR43" s="15">
        <f t="shared" si="91"/>
        <v>0</v>
      </c>
      <c r="CS43" s="15">
        <f t="shared" si="92"/>
        <v>0</v>
      </c>
      <c r="CT43" s="15">
        <f t="shared" si="93"/>
        <v>0</v>
      </c>
      <c r="CU43" s="15">
        <f t="shared" si="94"/>
        <v>0</v>
      </c>
      <c r="CV43" s="15">
        <f t="shared" si="95"/>
        <v>0</v>
      </c>
      <c r="CW43" s="15">
        <f t="shared" si="96"/>
        <v>0</v>
      </c>
      <c r="CX43" s="15">
        <f t="shared" si="97"/>
        <v>0</v>
      </c>
      <c r="CY43" s="15">
        <f t="shared" si="98"/>
        <v>0</v>
      </c>
      <c r="CZ43" s="15">
        <f t="shared" si="99"/>
        <v>0</v>
      </c>
      <c r="DA43" s="15">
        <f t="shared" si="100"/>
        <v>0</v>
      </c>
      <c r="DB43" s="15">
        <f t="shared" si="101"/>
        <v>0</v>
      </c>
      <c r="DC43" s="15">
        <f t="shared" si="102"/>
        <v>0</v>
      </c>
      <c r="DD43" s="15">
        <f t="shared" si="103"/>
        <v>0</v>
      </c>
      <c r="DE43" s="15">
        <f t="shared" si="104"/>
        <v>0</v>
      </c>
      <c r="DF43" s="15">
        <f t="shared" si="105"/>
        <v>0</v>
      </c>
      <c r="DG43" s="15">
        <f t="shared" si="106"/>
        <v>0</v>
      </c>
      <c r="DH43" s="15">
        <f t="shared" si="107"/>
        <v>0</v>
      </c>
      <c r="DI43" s="15">
        <f t="shared" si="108"/>
        <v>0</v>
      </c>
      <c r="DJ43" s="15">
        <f t="shared" si="109"/>
        <v>0</v>
      </c>
      <c r="DK43" s="16" t="str">
        <f t="shared" si="57"/>
        <v>04</v>
      </c>
      <c r="DL43" s="16">
        <f t="shared" ca="1" si="58"/>
        <v>0</v>
      </c>
      <c r="DM43" s="15">
        <f ca="1">IF($K43&lt;&gt;1,IF(ISNUMBER(INDEX(Import.PLE,$K43,DM$16)),IF(INDEX(Import.PLE,$K43,DM$16)&lt;=mediçao,BM43,0),0),[1]PLE!$AA$28*BM43)</f>
        <v>0</v>
      </c>
      <c r="DN43" s="15">
        <f ca="1">IF($K43&lt;&gt;1,IF(ISNUMBER(INDEX(Import.PLE,$K43,DN$16)),IF(INDEX(Import.PLE,$K43,DN$16)&lt;=mediçao,BN43,0),0),[1]PLE!$AA$28*BN43)</f>
        <v>0</v>
      </c>
      <c r="DO43" s="15">
        <f ca="1">IF($K43&lt;&gt;1,IF(ISNUMBER(INDEX(Import.PLE,$K43,DO$16)),IF(INDEX(Import.PLE,$K43,DO$16)&lt;=mediçao,BO43,0),0),[1]PLE!$AA$28*BO43)</f>
        <v>0</v>
      </c>
      <c r="DP43" s="15">
        <f ca="1">IF($K43&lt;&gt;1,IF(ISNUMBER(INDEX(Import.PLE,$K43,DP$16)),IF(INDEX(Import.PLE,$K43,DP$16)&lt;=mediçao,BP43,0),0),[1]PLE!$AA$28*BP43)</f>
        <v>0</v>
      </c>
      <c r="DQ43" s="15">
        <f ca="1">IF($K43&lt;&gt;1,IF(ISNUMBER(INDEX(Import.PLE,$K43,DQ$16)),IF(INDEX(Import.PLE,$K43,DQ$16)&lt;=mediçao,BQ43,0),0),[1]PLE!$AA$28*BQ43)</f>
        <v>0</v>
      </c>
      <c r="DR43" s="15">
        <f ca="1">IF($K43&lt;&gt;1,IF(ISNUMBER(INDEX(Import.PLE,$K43,DR$16)),IF(INDEX(Import.PLE,$K43,DR$16)&lt;=mediçao,BR43,0),0),[1]PLE!$AA$28*BR43)</f>
        <v>0</v>
      </c>
      <c r="DS43" s="15">
        <f ca="1">IF($K43&lt;&gt;1,IF(ISNUMBER(INDEX(Import.PLE,$K43,DS$16)),IF(INDEX(Import.PLE,$K43,DS$16)&lt;=mediçao,BS43,0),0),[1]PLE!$AA$28*BS43)</f>
        <v>0</v>
      </c>
      <c r="DT43" s="15">
        <f ca="1">IF($K43&lt;&gt;1,IF(ISNUMBER(INDEX(Import.PLE,$K43,DT$16)),IF(INDEX(Import.PLE,$K43,DT$16)&lt;=mediçao,BT43,0),0),[1]PLE!$AA$28*BT43)</f>
        <v>0</v>
      </c>
      <c r="DU43" s="15">
        <f ca="1">IF($K43&lt;&gt;1,IF(ISNUMBER(INDEX(Import.PLE,$K43,DU$16)),IF(INDEX(Import.PLE,$K43,DU$16)&lt;=mediçao,BU43,0),0),[1]PLE!$AA$28*BU43)</f>
        <v>0</v>
      </c>
      <c r="DV43" s="15">
        <f ca="1">IF($K43&lt;&gt;1,IF(ISNUMBER(INDEX(Import.PLE,$K43,DV$16)),IF(INDEX(Import.PLE,$K43,DV$16)&lt;=mediçao,BV43,0),0),[1]PLE!$AA$28*BV43)</f>
        <v>0</v>
      </c>
      <c r="DW43" s="15">
        <f ca="1">IF($K43&lt;&gt;1,IF(ISNUMBER(INDEX(Import.PLE,$K43,DW$16)),IF(INDEX(Import.PLE,$K43,DW$16)&lt;=mediçao,BW43,0),0),[1]PLE!$AA$28*BW43)</f>
        <v>0</v>
      </c>
      <c r="DX43" s="15">
        <f ca="1">IF($K43&lt;&gt;1,IF(ISNUMBER(INDEX(Import.PLE,$K43,DX$16)),IF(INDEX(Import.PLE,$K43,DX$16)&lt;=mediçao,BX43,0),0),[1]PLE!$AA$28*BX43)</f>
        <v>0</v>
      </c>
      <c r="DY43" s="15">
        <f ca="1">IF($K43&lt;&gt;1,IF(ISNUMBER(INDEX(Import.PLE,$K43,DY$16)),IF(INDEX(Import.PLE,$K43,DY$16)&lt;=mediçao,BY43,0),0),[1]PLE!$AA$28*BY43)</f>
        <v>0</v>
      </c>
      <c r="DZ43" s="15">
        <f ca="1">IF($K43&lt;&gt;1,IF(ISNUMBER(INDEX(Import.PLE,$K43,DZ$16)),IF(INDEX(Import.PLE,$K43,DZ$16)&lt;=mediçao,BZ43,0),0),[1]PLE!$AA$28*BZ43)</f>
        <v>0</v>
      </c>
      <c r="EA43" s="15">
        <f ca="1">IF($K43&lt;&gt;1,IF(ISNUMBER(INDEX(Import.PLE,$K43,EA$16)),IF(INDEX(Import.PLE,$K43,EA$16)&lt;=mediçao,CA43,0),0),[1]PLE!$AA$28*CA43)</f>
        <v>0</v>
      </c>
      <c r="EB43" s="15">
        <f ca="1">IF($K43&lt;&gt;1,IF(ISNUMBER(INDEX(Import.PLE,$K43,EB$16)),IF(INDEX(Import.PLE,$K43,EB$16)&lt;=mediçao,CB43,0),0),[1]PLE!$AA$28*CB43)</f>
        <v>0</v>
      </c>
      <c r="EC43" s="15">
        <f ca="1">IF($K43&lt;&gt;1,IF(ISNUMBER(INDEX(Import.PLE,$K43,EC$16)),IF(INDEX(Import.PLE,$K43,EC$16)&lt;=mediçao,CC43,0),0),[1]PLE!$AA$28*CC43)</f>
        <v>0</v>
      </c>
      <c r="ED43" s="15">
        <f ca="1">IF($K43&lt;&gt;1,IF(ISNUMBER(INDEX(Import.PLE,$K43,ED$16)),IF(INDEX(Import.PLE,$K43,ED$16)&lt;=mediçao,CD43,0),0),[1]PLE!$AA$28*CD43)</f>
        <v>0</v>
      </c>
      <c r="EE43" s="15">
        <f ca="1">IF($K43&lt;&gt;1,IF(ISNUMBER(INDEX(Import.PLE,$K43,EE$16)),IF(INDEX(Import.PLE,$K43,EE$16)&lt;=mediçao,CE43,0),0),[1]PLE!$AA$28*CE43)</f>
        <v>0</v>
      </c>
      <c r="EF43" s="15">
        <f ca="1">IF($K43&lt;&gt;1,IF(ISNUMBER(INDEX(Import.PLE,$K43,EF$16)),IF(INDEX(Import.PLE,$K43,EF$16)&lt;=mediçao,CF43,0),0),[1]PLE!$AA$28*CF43)</f>
        <v>0</v>
      </c>
      <c r="EG43" s="15">
        <f ca="1">IF($K43&lt;&gt;1,IF(ISNUMBER(INDEX(Import.PLE,$K43,EG$16)),IF(INDEX(Import.PLE,$K43,EG$16)&lt;=mediçao,CG43,0),0),[1]PLE!$AA$28*CG43)</f>
        <v>0</v>
      </c>
      <c r="EH43" s="15">
        <f ca="1">IF($K43&lt;&gt;1,IF(ISNUMBER(INDEX(Import.PLE,$K43,EH$16)),IF(INDEX(Import.PLE,$K43,EH$16)&lt;=mediçao,CH43,0),0),[1]PLE!$AA$28*CH43)</f>
        <v>0</v>
      </c>
      <c r="EI43" s="15">
        <f ca="1">IF($K43&lt;&gt;1,IF(ISNUMBER(INDEX(Import.PLE,$K43,EI$16)),IF(INDEX(Import.PLE,$K43,EI$16)&lt;=mediçao,CI43,0),0),[1]PLE!$AA$28*CI43)</f>
        <v>0</v>
      </c>
      <c r="EJ43" s="15">
        <f ca="1">IF($K43&lt;&gt;1,IF(ISNUMBER(INDEX(Import.PLE,$K43,EJ$16)),IF(INDEX(Import.PLE,$K43,EJ$16)&lt;=mediçao,CJ43,0),0),[1]PLE!$AA$28*CJ43)</f>
        <v>0</v>
      </c>
      <c r="EK43" s="15">
        <f ca="1">IF($K43&lt;&gt;1,IF(ISNUMBER(INDEX(Import.PLE,$K43,EK$16)),IF(INDEX(Import.PLE,$K43,EK$16)&lt;=mediçao,CK43,0),0),[1]PLE!$AA$28*CK43)</f>
        <v>0</v>
      </c>
      <c r="EL43" s="15">
        <f ca="1">IF($K43&lt;&gt;1,IF(ISNUMBER(INDEX(Import.PLE,$K43,EL$16)),IF(INDEX(Import.PLE,$K43,EL$16)&lt;=mediçao,CL43,0),0),[1]PLE!$AA$28*CL43)</f>
        <v>0</v>
      </c>
      <c r="EM43" s="15">
        <f ca="1">IF($K43&lt;&gt;1,IF(ISNUMBER(INDEX(Import.PLE,$K43,EM$16)),IF(INDEX(Import.PLE,$K43,EM$16)&lt;=mediçao,CM43,0),0),[1]PLE!$AA$28*CM43)</f>
        <v>0</v>
      </c>
      <c r="EN43" s="15">
        <f ca="1">IF($K43&lt;&gt;1,IF(ISNUMBER(INDEX(Import.PLE,$K43,EN$16)),IF(INDEX(Import.PLE,$K43,EN$16)&lt;=mediçao,CN43,0),0),[1]PLE!$AA$28*CN43)</f>
        <v>0</v>
      </c>
      <c r="EO43" s="15">
        <f ca="1">IF($K43&lt;&gt;1,IF(ISNUMBER(INDEX(Import.PLE,$K43,EO$16)),IF(INDEX(Import.PLE,$K43,EO$16)&lt;=mediçao,CO43,0),0),[1]PLE!$AA$28*CO43)</f>
        <v>0</v>
      </c>
      <c r="EP43" s="15">
        <f ca="1">IF($K43&lt;&gt;1,IF(ISNUMBER(INDEX(Import.PLE,$K43,EP$16)),IF(INDEX(Import.PLE,$K43,EP$16)&lt;=mediçao,CP43,0),0),[1]PLE!$AA$28*CP43)</f>
        <v>0</v>
      </c>
      <c r="EQ43" s="15">
        <f ca="1">IF($K43&lt;&gt;1,IF(ISNUMBER(INDEX(Import.PLE,$K43,EQ$16)),IF(INDEX(Import.PLE,$K43,EQ$16)&lt;=mediçao,CQ43,0),0),[1]PLE!$AA$28*CQ43)</f>
        <v>0</v>
      </c>
      <c r="ER43" s="15">
        <f ca="1">IF($K43&lt;&gt;1,IF(ISNUMBER(INDEX(Import.PLE,$K43,ER$16)),IF(INDEX(Import.PLE,$K43,ER$16)&lt;=mediçao,CR43,0),0),[1]PLE!$AA$28*CR43)</f>
        <v>0</v>
      </c>
      <c r="ES43" s="15">
        <f ca="1">IF($K43&lt;&gt;1,IF(ISNUMBER(INDEX(Import.PLE,$K43,ES$16)),IF(INDEX(Import.PLE,$K43,ES$16)&lt;=mediçao,CS43,0),0),[1]PLE!$AA$28*CS43)</f>
        <v>0</v>
      </c>
      <c r="ET43" s="15">
        <f ca="1">IF($K43&lt;&gt;1,IF(ISNUMBER(INDEX(Import.PLE,$K43,ET$16)),IF(INDEX(Import.PLE,$K43,ET$16)&lt;=mediçao,CT43,0),0),[1]PLE!$AA$28*CT43)</f>
        <v>0</v>
      </c>
      <c r="EU43" s="15">
        <f ca="1">IF($K43&lt;&gt;1,IF(ISNUMBER(INDEX(Import.PLE,$K43,EU$16)),IF(INDEX(Import.PLE,$K43,EU$16)&lt;=mediçao,CU43,0),0),[1]PLE!$AA$28*CU43)</f>
        <v>0</v>
      </c>
      <c r="EV43" s="15">
        <f ca="1">IF($K43&lt;&gt;1,IF(ISNUMBER(INDEX(Import.PLE,$K43,EV$16)),IF(INDEX(Import.PLE,$K43,EV$16)&lt;=mediçao,CV43,0),0),[1]PLE!$AA$28*CV43)</f>
        <v>0</v>
      </c>
      <c r="EW43" s="15">
        <f ca="1">IF($K43&lt;&gt;1,IF(ISNUMBER(INDEX(Import.PLE,$K43,EW$16)),IF(INDEX(Import.PLE,$K43,EW$16)&lt;=mediçao,CW43,0),0),[1]PLE!$AA$28*CW43)</f>
        <v>0</v>
      </c>
      <c r="EX43" s="15">
        <f ca="1">IF($K43&lt;&gt;1,IF(ISNUMBER(INDEX(Import.PLE,$K43,EX$16)),IF(INDEX(Import.PLE,$K43,EX$16)&lt;=mediçao,CX43,0),0),[1]PLE!$AA$28*CX43)</f>
        <v>0</v>
      </c>
      <c r="EY43" s="15">
        <f ca="1">IF($K43&lt;&gt;1,IF(ISNUMBER(INDEX(Import.PLE,$K43,EY$16)),IF(INDEX(Import.PLE,$K43,EY$16)&lt;=mediçao,CY43,0),0),[1]PLE!$AA$28*CY43)</f>
        <v>0</v>
      </c>
      <c r="EZ43" s="15">
        <f ca="1">IF($K43&lt;&gt;1,IF(ISNUMBER(INDEX(Import.PLE,$K43,EZ$16)),IF(INDEX(Import.PLE,$K43,EZ$16)&lt;=mediçao,CZ43,0),0),[1]PLE!$AA$28*CZ43)</f>
        <v>0</v>
      </c>
      <c r="FA43" s="15">
        <f ca="1">IF($K43&lt;&gt;1,IF(ISNUMBER(INDEX(Import.PLE,$K43,FA$16)),IF(INDEX(Import.PLE,$K43,FA$16)&lt;=mediçao,DA43,0),0),[1]PLE!$AA$28*DA43)</f>
        <v>0</v>
      </c>
      <c r="FB43" s="15">
        <f ca="1">IF($K43&lt;&gt;1,IF(ISNUMBER(INDEX(Import.PLE,$K43,FB$16)),IF(INDEX(Import.PLE,$K43,FB$16)&lt;=mediçao,DB43,0),0),[1]PLE!$AA$28*DB43)</f>
        <v>0</v>
      </c>
      <c r="FC43" s="15">
        <f ca="1">IF($K43&lt;&gt;1,IF(ISNUMBER(INDEX(Import.PLE,$K43,FC$16)),IF(INDEX(Import.PLE,$K43,FC$16)&lt;=mediçao,DC43,0),0),[1]PLE!$AA$28*DC43)</f>
        <v>0</v>
      </c>
      <c r="FD43" s="15">
        <f ca="1">IF($K43&lt;&gt;1,IF(ISNUMBER(INDEX(Import.PLE,$K43,FD$16)),IF(INDEX(Import.PLE,$K43,FD$16)&lt;=mediçao,DD43,0),0),[1]PLE!$AA$28*DD43)</f>
        <v>0</v>
      </c>
      <c r="FE43" s="15">
        <f ca="1">IF($K43&lt;&gt;1,IF(ISNUMBER(INDEX(Import.PLE,$K43,FE$16)),IF(INDEX(Import.PLE,$K43,FE$16)&lt;=mediçao,DE43,0),0),[1]PLE!$AA$28*DE43)</f>
        <v>0</v>
      </c>
      <c r="FF43" s="15">
        <f ca="1">IF($K43&lt;&gt;1,IF(ISNUMBER(INDEX(Import.PLE,$K43,FF$16)),IF(INDEX(Import.PLE,$K43,FF$16)&lt;=mediçao,DF43,0),0),[1]PLE!$AA$28*DF43)</f>
        <v>0</v>
      </c>
      <c r="FG43" s="15">
        <f ca="1">IF($K43&lt;&gt;1,IF(ISNUMBER(INDEX(Import.PLE,$K43,FG$16)),IF(INDEX(Import.PLE,$K43,FG$16)&lt;=mediçao,DG43,0),0),[1]PLE!$AA$28*DG43)</f>
        <v>0</v>
      </c>
      <c r="FH43" s="15">
        <f ca="1">IF($K43&lt;&gt;1,IF(ISNUMBER(INDEX(Import.PLE,$K43,FH$16)),IF(INDEX(Import.PLE,$K43,FH$16)&lt;=mediçao,DH43,0),0),[1]PLE!$AA$28*DH43)</f>
        <v>0</v>
      </c>
      <c r="FI43" s="15">
        <f ca="1">IF($K43&lt;&gt;1,IF(ISNUMBER(INDEX(Import.PLE,$K43,FI$16)),IF(INDEX(Import.PLE,$K43,FI$16)&lt;=mediçao,DI43,0),0),[1]PLE!$AA$28*DI43)</f>
        <v>0</v>
      </c>
      <c r="FJ43" s="15">
        <f ca="1">IF($K43&lt;&gt;1,IF(ISNUMBER(INDEX(Import.PLE,$K43,FJ$16)),IF(INDEX(Import.PLE,$K43,FJ$16)&lt;=mediçao,DJ43,0),0),[1]PLE!$AA$28*DJ43)</f>
        <v>0</v>
      </c>
    </row>
    <row r="44" spans="2:166" s="14" customFormat="1" x14ac:dyDescent="0.25">
      <c r="B44" s="1">
        <f t="shared" ca="1" si="3"/>
        <v>27</v>
      </c>
      <c r="C44" s="2" t="str">
        <f t="shared" si="4"/>
        <v>Meta</v>
      </c>
      <c r="D44" s="3">
        <v>5</v>
      </c>
      <c r="E44" s="4" t="s">
        <v>77</v>
      </c>
      <c r="F44" s="5"/>
      <c r="G44" s="6" t="str">
        <f t="shared" si="59"/>
        <v/>
      </c>
      <c r="H44" s="7" t="str">
        <f t="shared" si="6"/>
        <v/>
      </c>
      <c r="I44" s="8"/>
      <c r="J44" s="9"/>
      <c r="K44" s="10"/>
      <c r="L44" s="11" t="str">
        <f>activatedados.form2</f>
        <v/>
      </c>
      <c r="M44" s="12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M44" s="15">
        <f t="shared" si="60"/>
        <v>0</v>
      </c>
      <c r="BN44" s="15">
        <f t="shared" si="61"/>
        <v>0</v>
      </c>
      <c r="BO44" s="15">
        <f t="shared" si="62"/>
        <v>0</v>
      </c>
      <c r="BP44" s="15">
        <f t="shared" si="63"/>
        <v>0</v>
      </c>
      <c r="BQ44" s="15">
        <f t="shared" si="64"/>
        <v>0</v>
      </c>
      <c r="BR44" s="15">
        <f t="shared" si="65"/>
        <v>0</v>
      </c>
      <c r="BS44" s="15">
        <f t="shared" si="66"/>
        <v>0</v>
      </c>
      <c r="BT44" s="15">
        <f t="shared" si="67"/>
        <v>0</v>
      </c>
      <c r="BU44" s="15">
        <f t="shared" si="68"/>
        <v>0</v>
      </c>
      <c r="BV44" s="15">
        <f t="shared" si="69"/>
        <v>0</v>
      </c>
      <c r="BW44" s="15">
        <f t="shared" si="70"/>
        <v>0</v>
      </c>
      <c r="BX44" s="15">
        <f t="shared" si="71"/>
        <v>0</v>
      </c>
      <c r="BY44" s="15">
        <f t="shared" si="72"/>
        <v>0</v>
      </c>
      <c r="BZ44" s="15">
        <f t="shared" si="73"/>
        <v>0</v>
      </c>
      <c r="CA44" s="15">
        <f t="shared" si="74"/>
        <v>0</v>
      </c>
      <c r="CB44" s="15">
        <f t="shared" si="75"/>
        <v>0</v>
      </c>
      <c r="CC44" s="15">
        <f t="shared" si="76"/>
        <v>0</v>
      </c>
      <c r="CD44" s="15">
        <f t="shared" si="77"/>
        <v>0</v>
      </c>
      <c r="CE44" s="15">
        <f t="shared" si="78"/>
        <v>0</v>
      </c>
      <c r="CF44" s="15">
        <f t="shared" si="79"/>
        <v>0</v>
      </c>
      <c r="CG44" s="15">
        <f t="shared" si="80"/>
        <v>0</v>
      </c>
      <c r="CH44" s="15">
        <f t="shared" si="81"/>
        <v>0</v>
      </c>
      <c r="CI44" s="15">
        <f t="shared" si="82"/>
        <v>0</v>
      </c>
      <c r="CJ44" s="15">
        <f t="shared" si="83"/>
        <v>0</v>
      </c>
      <c r="CK44" s="15">
        <f t="shared" si="84"/>
        <v>0</v>
      </c>
      <c r="CL44" s="15">
        <f t="shared" si="85"/>
        <v>0</v>
      </c>
      <c r="CM44" s="15">
        <f t="shared" si="86"/>
        <v>0</v>
      </c>
      <c r="CN44" s="15">
        <f t="shared" si="87"/>
        <v>0</v>
      </c>
      <c r="CO44" s="15">
        <f t="shared" si="88"/>
        <v>0</v>
      </c>
      <c r="CP44" s="15">
        <f t="shared" si="89"/>
        <v>0</v>
      </c>
      <c r="CQ44" s="15">
        <f t="shared" si="90"/>
        <v>0</v>
      </c>
      <c r="CR44" s="15">
        <f t="shared" si="91"/>
        <v>0</v>
      </c>
      <c r="CS44" s="15">
        <f t="shared" si="92"/>
        <v>0</v>
      </c>
      <c r="CT44" s="15">
        <f t="shared" si="93"/>
        <v>0</v>
      </c>
      <c r="CU44" s="15">
        <f t="shared" si="94"/>
        <v>0</v>
      </c>
      <c r="CV44" s="15">
        <f t="shared" si="95"/>
        <v>0</v>
      </c>
      <c r="CW44" s="15">
        <f t="shared" si="96"/>
        <v>0</v>
      </c>
      <c r="CX44" s="15">
        <f t="shared" si="97"/>
        <v>0</v>
      </c>
      <c r="CY44" s="15">
        <f t="shared" si="98"/>
        <v>0</v>
      </c>
      <c r="CZ44" s="15">
        <f t="shared" si="99"/>
        <v>0</v>
      </c>
      <c r="DA44" s="15">
        <f t="shared" si="100"/>
        <v>0</v>
      </c>
      <c r="DB44" s="15">
        <f t="shared" si="101"/>
        <v>0</v>
      </c>
      <c r="DC44" s="15">
        <f t="shared" si="102"/>
        <v>0</v>
      </c>
      <c r="DD44" s="15">
        <f t="shared" si="103"/>
        <v>0</v>
      </c>
      <c r="DE44" s="15">
        <f t="shared" si="104"/>
        <v>0</v>
      </c>
      <c r="DF44" s="15">
        <f t="shared" si="105"/>
        <v>0</v>
      </c>
      <c r="DG44" s="15">
        <f t="shared" si="106"/>
        <v>0</v>
      </c>
      <c r="DH44" s="15">
        <f t="shared" si="107"/>
        <v>0</v>
      </c>
      <c r="DI44" s="15">
        <f t="shared" si="108"/>
        <v>0</v>
      </c>
      <c r="DJ44" s="15">
        <f t="shared" si="109"/>
        <v>0</v>
      </c>
      <c r="DK44" s="16">
        <f t="shared" si="57"/>
        <v>5</v>
      </c>
      <c r="DL44" s="16">
        <f t="shared" ca="1" si="58"/>
        <v>0</v>
      </c>
      <c r="DM44" s="15">
        <f ca="1">IF($K44&lt;&gt;1,IF(ISNUMBER(INDEX(Import.PLE,$K44,DM$16)),IF(INDEX(Import.PLE,$K44,DM$16)&lt;=mediçao,BM44,0),0),[1]PLE!$AA$28*BM44)</f>
        <v>0</v>
      </c>
      <c r="DN44" s="15">
        <f ca="1">IF($K44&lt;&gt;1,IF(ISNUMBER(INDEX(Import.PLE,$K44,DN$16)),IF(INDEX(Import.PLE,$K44,DN$16)&lt;=mediçao,BN44,0),0),[1]PLE!$AA$28*BN44)</f>
        <v>0</v>
      </c>
      <c r="DO44" s="15">
        <f ca="1">IF($K44&lt;&gt;1,IF(ISNUMBER(INDEX(Import.PLE,$K44,DO$16)),IF(INDEX(Import.PLE,$K44,DO$16)&lt;=mediçao,BO44,0),0),[1]PLE!$AA$28*BO44)</f>
        <v>0</v>
      </c>
      <c r="DP44" s="15">
        <f ca="1">IF($K44&lt;&gt;1,IF(ISNUMBER(INDEX(Import.PLE,$K44,DP$16)),IF(INDEX(Import.PLE,$K44,DP$16)&lt;=mediçao,BP44,0),0),[1]PLE!$AA$28*BP44)</f>
        <v>0</v>
      </c>
      <c r="DQ44" s="15">
        <f ca="1">IF($K44&lt;&gt;1,IF(ISNUMBER(INDEX(Import.PLE,$K44,DQ$16)),IF(INDEX(Import.PLE,$K44,DQ$16)&lt;=mediçao,BQ44,0),0),[1]PLE!$AA$28*BQ44)</f>
        <v>0</v>
      </c>
      <c r="DR44" s="15">
        <f ca="1">IF($K44&lt;&gt;1,IF(ISNUMBER(INDEX(Import.PLE,$K44,DR$16)),IF(INDEX(Import.PLE,$K44,DR$16)&lt;=mediçao,BR44,0),0),[1]PLE!$AA$28*BR44)</f>
        <v>0</v>
      </c>
      <c r="DS44" s="15">
        <f ca="1">IF($K44&lt;&gt;1,IF(ISNUMBER(INDEX(Import.PLE,$K44,DS$16)),IF(INDEX(Import.PLE,$K44,DS$16)&lt;=mediçao,BS44,0),0),[1]PLE!$AA$28*BS44)</f>
        <v>0</v>
      </c>
      <c r="DT44" s="15">
        <f ca="1">IF($K44&lt;&gt;1,IF(ISNUMBER(INDEX(Import.PLE,$K44,DT$16)),IF(INDEX(Import.PLE,$K44,DT$16)&lt;=mediçao,BT44,0),0),[1]PLE!$AA$28*BT44)</f>
        <v>0</v>
      </c>
      <c r="DU44" s="15">
        <f ca="1">IF($K44&lt;&gt;1,IF(ISNUMBER(INDEX(Import.PLE,$K44,DU$16)),IF(INDEX(Import.PLE,$K44,DU$16)&lt;=mediçao,BU44,0),0),[1]PLE!$AA$28*BU44)</f>
        <v>0</v>
      </c>
      <c r="DV44" s="15">
        <f ca="1">IF($K44&lt;&gt;1,IF(ISNUMBER(INDEX(Import.PLE,$K44,DV$16)),IF(INDEX(Import.PLE,$K44,DV$16)&lt;=mediçao,BV44,0),0),[1]PLE!$AA$28*BV44)</f>
        <v>0</v>
      </c>
      <c r="DW44" s="15">
        <f ca="1">IF($K44&lt;&gt;1,IF(ISNUMBER(INDEX(Import.PLE,$K44,DW$16)),IF(INDEX(Import.PLE,$K44,DW$16)&lt;=mediçao,BW44,0),0),[1]PLE!$AA$28*BW44)</f>
        <v>0</v>
      </c>
      <c r="DX44" s="15">
        <f ca="1">IF($K44&lt;&gt;1,IF(ISNUMBER(INDEX(Import.PLE,$K44,DX$16)),IF(INDEX(Import.PLE,$K44,DX$16)&lt;=mediçao,BX44,0),0),[1]PLE!$AA$28*BX44)</f>
        <v>0</v>
      </c>
      <c r="DY44" s="15">
        <f ca="1">IF($K44&lt;&gt;1,IF(ISNUMBER(INDEX(Import.PLE,$K44,DY$16)),IF(INDEX(Import.PLE,$K44,DY$16)&lt;=mediçao,BY44,0),0),[1]PLE!$AA$28*BY44)</f>
        <v>0</v>
      </c>
      <c r="DZ44" s="15">
        <f ca="1">IF($K44&lt;&gt;1,IF(ISNUMBER(INDEX(Import.PLE,$K44,DZ$16)),IF(INDEX(Import.PLE,$K44,DZ$16)&lt;=mediçao,BZ44,0),0),[1]PLE!$AA$28*BZ44)</f>
        <v>0</v>
      </c>
      <c r="EA44" s="15">
        <f ca="1">IF($K44&lt;&gt;1,IF(ISNUMBER(INDEX(Import.PLE,$K44,EA$16)),IF(INDEX(Import.PLE,$K44,EA$16)&lt;=mediçao,CA44,0),0),[1]PLE!$AA$28*CA44)</f>
        <v>0</v>
      </c>
      <c r="EB44" s="15">
        <f ca="1">IF($K44&lt;&gt;1,IF(ISNUMBER(INDEX(Import.PLE,$K44,EB$16)),IF(INDEX(Import.PLE,$K44,EB$16)&lt;=mediçao,CB44,0),0),[1]PLE!$AA$28*CB44)</f>
        <v>0</v>
      </c>
      <c r="EC44" s="15">
        <f ca="1">IF($K44&lt;&gt;1,IF(ISNUMBER(INDEX(Import.PLE,$K44,EC$16)),IF(INDEX(Import.PLE,$K44,EC$16)&lt;=mediçao,CC44,0),0),[1]PLE!$AA$28*CC44)</f>
        <v>0</v>
      </c>
      <c r="ED44" s="15">
        <f ca="1">IF($K44&lt;&gt;1,IF(ISNUMBER(INDEX(Import.PLE,$K44,ED$16)),IF(INDEX(Import.PLE,$K44,ED$16)&lt;=mediçao,CD44,0),0),[1]PLE!$AA$28*CD44)</f>
        <v>0</v>
      </c>
      <c r="EE44" s="15">
        <f ca="1">IF($K44&lt;&gt;1,IF(ISNUMBER(INDEX(Import.PLE,$K44,EE$16)),IF(INDEX(Import.PLE,$K44,EE$16)&lt;=mediçao,CE44,0),0),[1]PLE!$AA$28*CE44)</f>
        <v>0</v>
      </c>
      <c r="EF44" s="15">
        <f ca="1">IF($K44&lt;&gt;1,IF(ISNUMBER(INDEX(Import.PLE,$K44,EF$16)),IF(INDEX(Import.PLE,$K44,EF$16)&lt;=mediçao,CF44,0),0),[1]PLE!$AA$28*CF44)</f>
        <v>0</v>
      </c>
      <c r="EG44" s="15">
        <f ca="1">IF($K44&lt;&gt;1,IF(ISNUMBER(INDEX(Import.PLE,$K44,EG$16)),IF(INDEX(Import.PLE,$K44,EG$16)&lt;=mediçao,CG44,0),0),[1]PLE!$AA$28*CG44)</f>
        <v>0</v>
      </c>
      <c r="EH44" s="15">
        <f ca="1">IF($K44&lt;&gt;1,IF(ISNUMBER(INDEX(Import.PLE,$K44,EH$16)),IF(INDEX(Import.PLE,$K44,EH$16)&lt;=mediçao,CH44,0),0),[1]PLE!$AA$28*CH44)</f>
        <v>0</v>
      </c>
      <c r="EI44" s="15">
        <f ca="1">IF($K44&lt;&gt;1,IF(ISNUMBER(INDEX(Import.PLE,$K44,EI$16)),IF(INDEX(Import.PLE,$K44,EI$16)&lt;=mediçao,CI44,0),0),[1]PLE!$AA$28*CI44)</f>
        <v>0</v>
      </c>
      <c r="EJ44" s="15">
        <f ca="1">IF($K44&lt;&gt;1,IF(ISNUMBER(INDEX(Import.PLE,$K44,EJ$16)),IF(INDEX(Import.PLE,$K44,EJ$16)&lt;=mediçao,CJ44,0),0),[1]PLE!$AA$28*CJ44)</f>
        <v>0</v>
      </c>
      <c r="EK44" s="15">
        <f ca="1">IF($K44&lt;&gt;1,IF(ISNUMBER(INDEX(Import.PLE,$K44,EK$16)),IF(INDEX(Import.PLE,$K44,EK$16)&lt;=mediçao,CK44,0),0),[1]PLE!$AA$28*CK44)</f>
        <v>0</v>
      </c>
      <c r="EL44" s="15">
        <f ca="1">IF($K44&lt;&gt;1,IF(ISNUMBER(INDEX(Import.PLE,$K44,EL$16)),IF(INDEX(Import.PLE,$K44,EL$16)&lt;=mediçao,CL44,0),0),[1]PLE!$AA$28*CL44)</f>
        <v>0</v>
      </c>
      <c r="EM44" s="15">
        <f ca="1">IF($K44&lt;&gt;1,IF(ISNUMBER(INDEX(Import.PLE,$K44,EM$16)),IF(INDEX(Import.PLE,$K44,EM$16)&lt;=mediçao,CM44,0),0),[1]PLE!$AA$28*CM44)</f>
        <v>0</v>
      </c>
      <c r="EN44" s="15">
        <f ca="1">IF($K44&lt;&gt;1,IF(ISNUMBER(INDEX(Import.PLE,$K44,EN$16)),IF(INDEX(Import.PLE,$K44,EN$16)&lt;=mediçao,CN44,0),0),[1]PLE!$AA$28*CN44)</f>
        <v>0</v>
      </c>
      <c r="EO44" s="15">
        <f ca="1">IF($K44&lt;&gt;1,IF(ISNUMBER(INDEX(Import.PLE,$K44,EO$16)),IF(INDEX(Import.PLE,$K44,EO$16)&lt;=mediçao,CO44,0),0),[1]PLE!$AA$28*CO44)</f>
        <v>0</v>
      </c>
      <c r="EP44" s="15">
        <f ca="1">IF($K44&lt;&gt;1,IF(ISNUMBER(INDEX(Import.PLE,$K44,EP$16)),IF(INDEX(Import.PLE,$K44,EP$16)&lt;=mediçao,CP44,0),0),[1]PLE!$AA$28*CP44)</f>
        <v>0</v>
      </c>
      <c r="EQ44" s="15">
        <f ca="1">IF($K44&lt;&gt;1,IF(ISNUMBER(INDEX(Import.PLE,$K44,EQ$16)),IF(INDEX(Import.PLE,$K44,EQ$16)&lt;=mediçao,CQ44,0),0),[1]PLE!$AA$28*CQ44)</f>
        <v>0</v>
      </c>
      <c r="ER44" s="15">
        <f ca="1">IF($K44&lt;&gt;1,IF(ISNUMBER(INDEX(Import.PLE,$K44,ER$16)),IF(INDEX(Import.PLE,$K44,ER$16)&lt;=mediçao,CR44,0),0),[1]PLE!$AA$28*CR44)</f>
        <v>0</v>
      </c>
      <c r="ES44" s="15">
        <f ca="1">IF($K44&lt;&gt;1,IF(ISNUMBER(INDEX(Import.PLE,$K44,ES$16)),IF(INDEX(Import.PLE,$K44,ES$16)&lt;=mediçao,CS44,0),0),[1]PLE!$AA$28*CS44)</f>
        <v>0</v>
      </c>
      <c r="ET44" s="15">
        <f ca="1">IF($K44&lt;&gt;1,IF(ISNUMBER(INDEX(Import.PLE,$K44,ET$16)),IF(INDEX(Import.PLE,$K44,ET$16)&lt;=mediçao,CT44,0),0),[1]PLE!$AA$28*CT44)</f>
        <v>0</v>
      </c>
      <c r="EU44" s="15">
        <f ca="1">IF($K44&lt;&gt;1,IF(ISNUMBER(INDEX(Import.PLE,$K44,EU$16)),IF(INDEX(Import.PLE,$K44,EU$16)&lt;=mediçao,CU44,0),0),[1]PLE!$AA$28*CU44)</f>
        <v>0</v>
      </c>
      <c r="EV44" s="15">
        <f ca="1">IF($K44&lt;&gt;1,IF(ISNUMBER(INDEX(Import.PLE,$K44,EV$16)),IF(INDEX(Import.PLE,$K44,EV$16)&lt;=mediçao,CV44,0),0),[1]PLE!$AA$28*CV44)</f>
        <v>0</v>
      </c>
      <c r="EW44" s="15">
        <f ca="1">IF($K44&lt;&gt;1,IF(ISNUMBER(INDEX(Import.PLE,$K44,EW$16)),IF(INDEX(Import.PLE,$K44,EW$16)&lt;=mediçao,CW44,0),0),[1]PLE!$AA$28*CW44)</f>
        <v>0</v>
      </c>
      <c r="EX44" s="15">
        <f ca="1">IF($K44&lt;&gt;1,IF(ISNUMBER(INDEX(Import.PLE,$K44,EX$16)),IF(INDEX(Import.PLE,$K44,EX$16)&lt;=mediçao,CX44,0),0),[1]PLE!$AA$28*CX44)</f>
        <v>0</v>
      </c>
      <c r="EY44" s="15">
        <f ca="1">IF($K44&lt;&gt;1,IF(ISNUMBER(INDEX(Import.PLE,$K44,EY$16)),IF(INDEX(Import.PLE,$K44,EY$16)&lt;=mediçao,CY44,0),0),[1]PLE!$AA$28*CY44)</f>
        <v>0</v>
      </c>
      <c r="EZ44" s="15">
        <f ca="1">IF($K44&lt;&gt;1,IF(ISNUMBER(INDEX(Import.PLE,$K44,EZ$16)),IF(INDEX(Import.PLE,$K44,EZ$16)&lt;=mediçao,CZ44,0),0),[1]PLE!$AA$28*CZ44)</f>
        <v>0</v>
      </c>
      <c r="FA44" s="15">
        <f ca="1">IF($K44&lt;&gt;1,IF(ISNUMBER(INDEX(Import.PLE,$K44,FA$16)),IF(INDEX(Import.PLE,$K44,FA$16)&lt;=mediçao,DA44,0),0),[1]PLE!$AA$28*DA44)</f>
        <v>0</v>
      </c>
      <c r="FB44" s="15">
        <f ca="1">IF($K44&lt;&gt;1,IF(ISNUMBER(INDEX(Import.PLE,$K44,FB$16)),IF(INDEX(Import.PLE,$K44,FB$16)&lt;=mediçao,DB44,0),0),[1]PLE!$AA$28*DB44)</f>
        <v>0</v>
      </c>
      <c r="FC44" s="15">
        <f ca="1">IF($K44&lt;&gt;1,IF(ISNUMBER(INDEX(Import.PLE,$K44,FC$16)),IF(INDEX(Import.PLE,$K44,FC$16)&lt;=mediçao,DC44,0),0),[1]PLE!$AA$28*DC44)</f>
        <v>0</v>
      </c>
      <c r="FD44" s="15">
        <f ca="1">IF($K44&lt;&gt;1,IF(ISNUMBER(INDEX(Import.PLE,$K44,FD$16)),IF(INDEX(Import.PLE,$K44,FD$16)&lt;=mediçao,DD44,0),0),[1]PLE!$AA$28*DD44)</f>
        <v>0</v>
      </c>
      <c r="FE44" s="15">
        <f ca="1">IF($K44&lt;&gt;1,IF(ISNUMBER(INDEX(Import.PLE,$K44,FE$16)),IF(INDEX(Import.PLE,$K44,FE$16)&lt;=mediçao,DE44,0),0),[1]PLE!$AA$28*DE44)</f>
        <v>0</v>
      </c>
      <c r="FF44" s="15">
        <f ca="1">IF($K44&lt;&gt;1,IF(ISNUMBER(INDEX(Import.PLE,$K44,FF$16)),IF(INDEX(Import.PLE,$K44,FF$16)&lt;=mediçao,DF44,0),0),[1]PLE!$AA$28*DF44)</f>
        <v>0</v>
      </c>
      <c r="FG44" s="15">
        <f ca="1">IF($K44&lt;&gt;1,IF(ISNUMBER(INDEX(Import.PLE,$K44,FG$16)),IF(INDEX(Import.PLE,$K44,FG$16)&lt;=mediçao,DG44,0),0),[1]PLE!$AA$28*DG44)</f>
        <v>0</v>
      </c>
      <c r="FH44" s="15">
        <f ca="1">IF($K44&lt;&gt;1,IF(ISNUMBER(INDEX(Import.PLE,$K44,FH$16)),IF(INDEX(Import.PLE,$K44,FH$16)&lt;=mediçao,DH44,0),0),[1]PLE!$AA$28*DH44)</f>
        <v>0</v>
      </c>
      <c r="FI44" s="15">
        <f ca="1">IF($K44&lt;&gt;1,IF(ISNUMBER(INDEX(Import.PLE,$K44,FI$16)),IF(INDEX(Import.PLE,$K44,FI$16)&lt;=mediçao,DI44,0),0),[1]PLE!$AA$28*DI44)</f>
        <v>0</v>
      </c>
      <c r="FJ44" s="15">
        <f ca="1">IF($K44&lt;&gt;1,IF(ISNUMBER(INDEX(Import.PLE,$K44,FJ$16)),IF(INDEX(Import.PLE,$K44,FJ$16)&lt;=mediçao,DJ44,0),0),[1]PLE!$AA$28*DJ44)</f>
        <v>0</v>
      </c>
    </row>
    <row r="45" spans="2:166" s="14" customFormat="1" x14ac:dyDescent="0.25">
      <c r="B45" s="1">
        <f t="shared" ca="1" si="3"/>
        <v>28</v>
      </c>
      <c r="C45" s="2" t="str">
        <f t="shared" si="4"/>
        <v>Serviço</v>
      </c>
      <c r="D45" s="3" t="s">
        <v>78</v>
      </c>
      <c r="E45" s="4" t="s">
        <v>79</v>
      </c>
      <c r="F45" s="5" t="s">
        <v>41</v>
      </c>
      <c r="G45" s="6">
        <f t="shared" si="59"/>
        <v>1</v>
      </c>
      <c r="H45" s="7">
        <f t="shared" si="6"/>
        <v>12318.95</v>
      </c>
      <c r="I45" s="8">
        <v>12318.95</v>
      </c>
      <c r="J45" s="9"/>
      <c r="K45" s="10">
        <f>[1]DADOS!A34</f>
        <v>1</v>
      </c>
      <c r="L45" s="11" t="str">
        <f ca="1">activatedados.form2</f>
        <v>1-Administração Local</v>
      </c>
      <c r="M45" s="12"/>
      <c r="N45" s="13">
        <v>0.16</v>
      </c>
      <c r="O45" s="13">
        <v>0.17</v>
      </c>
      <c r="P45" s="13">
        <v>0.17</v>
      </c>
      <c r="Q45" s="13">
        <v>0.17</v>
      </c>
      <c r="R45" s="13">
        <v>0.17</v>
      </c>
      <c r="S45" s="13">
        <v>0.16</v>
      </c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M45" s="15">
        <f t="shared" ca="1" si="60"/>
        <v>1971.0320000000002</v>
      </c>
      <c r="BN45" s="15">
        <f t="shared" ca="1" si="61"/>
        <v>2094.2215000000001</v>
      </c>
      <c r="BO45" s="15">
        <f t="shared" ca="1" si="62"/>
        <v>2094.2215000000001</v>
      </c>
      <c r="BP45" s="15">
        <f t="shared" ca="1" si="63"/>
        <v>2094.2215000000001</v>
      </c>
      <c r="BQ45" s="15">
        <f t="shared" ca="1" si="64"/>
        <v>2094.2215000000001</v>
      </c>
      <c r="BR45" s="15">
        <f t="shared" ca="1" si="65"/>
        <v>1971.0320000000002</v>
      </c>
      <c r="BS45" s="15">
        <f t="shared" si="66"/>
        <v>0</v>
      </c>
      <c r="BT45" s="15">
        <f t="shared" si="67"/>
        <v>0</v>
      </c>
      <c r="BU45" s="15">
        <f t="shared" si="68"/>
        <v>0</v>
      </c>
      <c r="BV45" s="15">
        <f t="shared" si="69"/>
        <v>0</v>
      </c>
      <c r="BW45" s="15">
        <f t="shared" si="70"/>
        <v>0</v>
      </c>
      <c r="BX45" s="15">
        <f t="shared" si="71"/>
        <v>0</v>
      </c>
      <c r="BY45" s="15">
        <f t="shared" si="72"/>
        <v>0</v>
      </c>
      <c r="BZ45" s="15">
        <f t="shared" si="73"/>
        <v>0</v>
      </c>
      <c r="CA45" s="15">
        <f t="shared" si="74"/>
        <v>0</v>
      </c>
      <c r="CB45" s="15">
        <f t="shared" si="75"/>
        <v>0</v>
      </c>
      <c r="CC45" s="15">
        <f t="shared" si="76"/>
        <v>0</v>
      </c>
      <c r="CD45" s="15">
        <f t="shared" si="77"/>
        <v>0</v>
      </c>
      <c r="CE45" s="15">
        <f t="shared" si="78"/>
        <v>0</v>
      </c>
      <c r="CF45" s="15">
        <f t="shared" si="79"/>
        <v>0</v>
      </c>
      <c r="CG45" s="15">
        <f t="shared" si="80"/>
        <v>0</v>
      </c>
      <c r="CH45" s="15">
        <f t="shared" si="81"/>
        <v>0</v>
      </c>
      <c r="CI45" s="15">
        <f t="shared" si="82"/>
        <v>0</v>
      </c>
      <c r="CJ45" s="15">
        <f t="shared" si="83"/>
        <v>0</v>
      </c>
      <c r="CK45" s="15">
        <f t="shared" si="84"/>
        <v>0</v>
      </c>
      <c r="CL45" s="15">
        <f t="shared" si="85"/>
        <v>0</v>
      </c>
      <c r="CM45" s="15">
        <f t="shared" si="86"/>
        <v>0</v>
      </c>
      <c r="CN45" s="15">
        <f t="shared" si="87"/>
        <v>0</v>
      </c>
      <c r="CO45" s="15">
        <f t="shared" si="88"/>
        <v>0</v>
      </c>
      <c r="CP45" s="15">
        <f t="shared" si="89"/>
        <v>0</v>
      </c>
      <c r="CQ45" s="15">
        <f t="shared" si="90"/>
        <v>0</v>
      </c>
      <c r="CR45" s="15">
        <f t="shared" si="91"/>
        <v>0</v>
      </c>
      <c r="CS45" s="15">
        <f t="shared" si="92"/>
        <v>0</v>
      </c>
      <c r="CT45" s="15">
        <f t="shared" si="93"/>
        <v>0</v>
      </c>
      <c r="CU45" s="15">
        <f t="shared" si="94"/>
        <v>0</v>
      </c>
      <c r="CV45" s="15">
        <f t="shared" si="95"/>
        <v>0</v>
      </c>
      <c r="CW45" s="15">
        <f t="shared" si="96"/>
        <v>0</v>
      </c>
      <c r="CX45" s="15">
        <f t="shared" si="97"/>
        <v>0</v>
      </c>
      <c r="CY45" s="15">
        <f t="shared" si="98"/>
        <v>0</v>
      </c>
      <c r="CZ45" s="15">
        <f t="shared" si="99"/>
        <v>0</v>
      </c>
      <c r="DA45" s="15">
        <f t="shared" si="100"/>
        <v>0</v>
      </c>
      <c r="DB45" s="15">
        <f t="shared" si="101"/>
        <v>0</v>
      </c>
      <c r="DC45" s="15">
        <f t="shared" si="102"/>
        <v>0</v>
      </c>
      <c r="DD45" s="15">
        <f t="shared" si="103"/>
        <v>0</v>
      </c>
      <c r="DE45" s="15">
        <f t="shared" si="104"/>
        <v>0</v>
      </c>
      <c r="DF45" s="15">
        <f t="shared" si="105"/>
        <v>0</v>
      </c>
      <c r="DG45" s="15">
        <f t="shared" si="106"/>
        <v>0</v>
      </c>
      <c r="DH45" s="15">
        <f t="shared" si="107"/>
        <v>0</v>
      </c>
      <c r="DI45" s="15">
        <f t="shared" si="108"/>
        <v>0</v>
      </c>
      <c r="DJ45" s="15">
        <f t="shared" si="109"/>
        <v>0</v>
      </c>
      <c r="DK45" s="16" t="str">
        <f t="shared" si="57"/>
        <v>05</v>
      </c>
      <c r="DL45" s="16">
        <f t="shared" ca="1" si="58"/>
        <v>0</v>
      </c>
      <c r="DM45" s="15">
        <f ca="1">IF($K45&lt;&gt;1,IF(ISNUMBER(INDEX(Import.PLE,$K45,DM$16)),IF(INDEX(Import.PLE,$K45,DM$16)&lt;=mediçao,BM45,0),0),[1]PLE!$AA$28*BM45)</f>
        <v>0</v>
      </c>
      <c r="DN45" s="15">
        <f ca="1">IF($K45&lt;&gt;1,IF(ISNUMBER(INDEX(Import.PLE,$K45,DN$16)),IF(INDEX(Import.PLE,$K45,DN$16)&lt;=mediçao,BN45,0),0),[1]PLE!$AA$28*BN45)</f>
        <v>0</v>
      </c>
      <c r="DO45" s="15">
        <f ca="1">IF($K45&lt;&gt;1,IF(ISNUMBER(INDEX(Import.PLE,$K45,DO$16)),IF(INDEX(Import.PLE,$K45,DO$16)&lt;=mediçao,BO45,0),0),[1]PLE!$AA$28*BO45)</f>
        <v>0</v>
      </c>
      <c r="DP45" s="15">
        <f ca="1">IF($K45&lt;&gt;1,IF(ISNUMBER(INDEX(Import.PLE,$K45,DP$16)),IF(INDEX(Import.PLE,$K45,DP$16)&lt;=mediçao,BP45,0),0),[1]PLE!$AA$28*BP45)</f>
        <v>0</v>
      </c>
      <c r="DQ45" s="15">
        <f ca="1">IF($K45&lt;&gt;1,IF(ISNUMBER(INDEX(Import.PLE,$K45,DQ$16)),IF(INDEX(Import.PLE,$K45,DQ$16)&lt;=mediçao,BQ45,0),0),[1]PLE!$AA$28*BQ45)</f>
        <v>0</v>
      </c>
      <c r="DR45" s="15">
        <f ca="1">IF($K45&lt;&gt;1,IF(ISNUMBER(INDEX(Import.PLE,$K45,DR$16)),IF(INDEX(Import.PLE,$K45,DR$16)&lt;=mediçao,BR45,0),0),[1]PLE!$AA$28*BR45)</f>
        <v>0</v>
      </c>
      <c r="DS45" s="15">
        <f ca="1">IF($K45&lt;&gt;1,IF(ISNUMBER(INDEX(Import.PLE,$K45,DS$16)),IF(INDEX(Import.PLE,$K45,DS$16)&lt;=mediçao,BS45,0),0),[1]PLE!$AA$28*BS45)</f>
        <v>0</v>
      </c>
      <c r="DT45" s="15">
        <f ca="1">IF($K45&lt;&gt;1,IF(ISNUMBER(INDEX(Import.PLE,$K45,DT$16)),IF(INDEX(Import.PLE,$K45,DT$16)&lt;=mediçao,BT45,0),0),[1]PLE!$AA$28*BT45)</f>
        <v>0</v>
      </c>
      <c r="DU45" s="15">
        <f ca="1">IF($K45&lt;&gt;1,IF(ISNUMBER(INDEX(Import.PLE,$K45,DU$16)),IF(INDEX(Import.PLE,$K45,DU$16)&lt;=mediçao,BU45,0),0),[1]PLE!$AA$28*BU45)</f>
        <v>0</v>
      </c>
      <c r="DV45" s="15">
        <f ca="1">IF($K45&lt;&gt;1,IF(ISNUMBER(INDEX(Import.PLE,$K45,DV$16)),IF(INDEX(Import.PLE,$K45,DV$16)&lt;=mediçao,BV45,0),0),[1]PLE!$AA$28*BV45)</f>
        <v>0</v>
      </c>
      <c r="DW45" s="15">
        <f ca="1">IF($K45&lt;&gt;1,IF(ISNUMBER(INDEX(Import.PLE,$K45,DW$16)),IF(INDEX(Import.PLE,$K45,DW$16)&lt;=mediçao,BW45,0),0),[1]PLE!$AA$28*BW45)</f>
        <v>0</v>
      </c>
      <c r="DX45" s="15">
        <f ca="1">IF($K45&lt;&gt;1,IF(ISNUMBER(INDEX(Import.PLE,$K45,DX$16)),IF(INDEX(Import.PLE,$K45,DX$16)&lt;=mediçao,BX45,0),0),[1]PLE!$AA$28*BX45)</f>
        <v>0</v>
      </c>
      <c r="DY45" s="15">
        <f ca="1">IF($K45&lt;&gt;1,IF(ISNUMBER(INDEX(Import.PLE,$K45,DY$16)),IF(INDEX(Import.PLE,$K45,DY$16)&lt;=mediçao,BY45,0),0),[1]PLE!$AA$28*BY45)</f>
        <v>0</v>
      </c>
      <c r="DZ45" s="15">
        <f ca="1">IF($K45&lt;&gt;1,IF(ISNUMBER(INDEX(Import.PLE,$K45,DZ$16)),IF(INDEX(Import.PLE,$K45,DZ$16)&lt;=mediçao,BZ45,0),0),[1]PLE!$AA$28*BZ45)</f>
        <v>0</v>
      </c>
      <c r="EA45" s="15">
        <f ca="1">IF($K45&lt;&gt;1,IF(ISNUMBER(INDEX(Import.PLE,$K45,EA$16)),IF(INDEX(Import.PLE,$K45,EA$16)&lt;=mediçao,CA45,0),0),[1]PLE!$AA$28*CA45)</f>
        <v>0</v>
      </c>
      <c r="EB45" s="15">
        <f ca="1">IF($K45&lt;&gt;1,IF(ISNUMBER(INDEX(Import.PLE,$K45,EB$16)),IF(INDEX(Import.PLE,$K45,EB$16)&lt;=mediçao,CB45,0),0),[1]PLE!$AA$28*CB45)</f>
        <v>0</v>
      </c>
      <c r="EC45" s="15">
        <f ca="1">IF($K45&lt;&gt;1,IF(ISNUMBER(INDEX(Import.PLE,$K45,EC$16)),IF(INDEX(Import.PLE,$K45,EC$16)&lt;=mediçao,CC45,0),0),[1]PLE!$AA$28*CC45)</f>
        <v>0</v>
      </c>
      <c r="ED45" s="15">
        <f ca="1">IF($K45&lt;&gt;1,IF(ISNUMBER(INDEX(Import.PLE,$K45,ED$16)),IF(INDEX(Import.PLE,$K45,ED$16)&lt;=mediçao,CD45,0),0),[1]PLE!$AA$28*CD45)</f>
        <v>0</v>
      </c>
      <c r="EE45" s="15">
        <f ca="1">IF($K45&lt;&gt;1,IF(ISNUMBER(INDEX(Import.PLE,$K45,EE$16)),IF(INDEX(Import.PLE,$K45,EE$16)&lt;=mediçao,CE45,0),0),[1]PLE!$AA$28*CE45)</f>
        <v>0</v>
      </c>
      <c r="EF45" s="15">
        <f ca="1">IF($K45&lt;&gt;1,IF(ISNUMBER(INDEX(Import.PLE,$K45,EF$16)),IF(INDEX(Import.PLE,$K45,EF$16)&lt;=mediçao,CF45,0),0),[1]PLE!$AA$28*CF45)</f>
        <v>0</v>
      </c>
      <c r="EG45" s="15">
        <f ca="1">IF($K45&lt;&gt;1,IF(ISNUMBER(INDEX(Import.PLE,$K45,EG$16)),IF(INDEX(Import.PLE,$K45,EG$16)&lt;=mediçao,CG45,0),0),[1]PLE!$AA$28*CG45)</f>
        <v>0</v>
      </c>
      <c r="EH45" s="15">
        <f ca="1">IF($K45&lt;&gt;1,IF(ISNUMBER(INDEX(Import.PLE,$K45,EH$16)),IF(INDEX(Import.PLE,$K45,EH$16)&lt;=mediçao,CH45,0),0),[1]PLE!$AA$28*CH45)</f>
        <v>0</v>
      </c>
      <c r="EI45" s="15">
        <f ca="1">IF($K45&lt;&gt;1,IF(ISNUMBER(INDEX(Import.PLE,$K45,EI$16)),IF(INDEX(Import.PLE,$K45,EI$16)&lt;=mediçao,CI45,0),0),[1]PLE!$AA$28*CI45)</f>
        <v>0</v>
      </c>
      <c r="EJ45" s="15">
        <f ca="1">IF($K45&lt;&gt;1,IF(ISNUMBER(INDEX(Import.PLE,$K45,EJ$16)),IF(INDEX(Import.PLE,$K45,EJ$16)&lt;=mediçao,CJ45,0),0),[1]PLE!$AA$28*CJ45)</f>
        <v>0</v>
      </c>
      <c r="EK45" s="15">
        <f ca="1">IF($K45&lt;&gt;1,IF(ISNUMBER(INDEX(Import.PLE,$K45,EK$16)),IF(INDEX(Import.PLE,$K45,EK$16)&lt;=mediçao,CK45,0),0),[1]PLE!$AA$28*CK45)</f>
        <v>0</v>
      </c>
      <c r="EL45" s="15">
        <f ca="1">IF($K45&lt;&gt;1,IF(ISNUMBER(INDEX(Import.PLE,$K45,EL$16)),IF(INDEX(Import.PLE,$K45,EL$16)&lt;=mediçao,CL45,0),0),[1]PLE!$AA$28*CL45)</f>
        <v>0</v>
      </c>
      <c r="EM45" s="15">
        <f ca="1">IF($K45&lt;&gt;1,IF(ISNUMBER(INDEX(Import.PLE,$K45,EM$16)),IF(INDEX(Import.PLE,$K45,EM$16)&lt;=mediçao,CM45,0),0),[1]PLE!$AA$28*CM45)</f>
        <v>0</v>
      </c>
      <c r="EN45" s="15">
        <f ca="1">IF($K45&lt;&gt;1,IF(ISNUMBER(INDEX(Import.PLE,$K45,EN$16)),IF(INDEX(Import.PLE,$K45,EN$16)&lt;=mediçao,CN45,0),0),[1]PLE!$AA$28*CN45)</f>
        <v>0</v>
      </c>
      <c r="EO45" s="15">
        <f ca="1">IF($K45&lt;&gt;1,IF(ISNUMBER(INDEX(Import.PLE,$K45,EO$16)),IF(INDEX(Import.PLE,$K45,EO$16)&lt;=mediçao,CO45,0),0),[1]PLE!$AA$28*CO45)</f>
        <v>0</v>
      </c>
      <c r="EP45" s="15">
        <f ca="1">IF($K45&lt;&gt;1,IF(ISNUMBER(INDEX(Import.PLE,$K45,EP$16)),IF(INDEX(Import.PLE,$K45,EP$16)&lt;=mediçao,CP45,0),0),[1]PLE!$AA$28*CP45)</f>
        <v>0</v>
      </c>
      <c r="EQ45" s="15">
        <f ca="1">IF($K45&lt;&gt;1,IF(ISNUMBER(INDEX(Import.PLE,$K45,EQ$16)),IF(INDEX(Import.PLE,$K45,EQ$16)&lt;=mediçao,CQ45,0),0),[1]PLE!$AA$28*CQ45)</f>
        <v>0</v>
      </c>
      <c r="ER45" s="15">
        <f ca="1">IF($K45&lt;&gt;1,IF(ISNUMBER(INDEX(Import.PLE,$K45,ER$16)),IF(INDEX(Import.PLE,$K45,ER$16)&lt;=mediçao,CR45,0),0),[1]PLE!$AA$28*CR45)</f>
        <v>0</v>
      </c>
      <c r="ES45" s="15">
        <f ca="1">IF($K45&lt;&gt;1,IF(ISNUMBER(INDEX(Import.PLE,$K45,ES$16)),IF(INDEX(Import.PLE,$K45,ES$16)&lt;=mediçao,CS45,0),0),[1]PLE!$AA$28*CS45)</f>
        <v>0</v>
      </c>
      <c r="ET45" s="15">
        <f ca="1">IF($K45&lt;&gt;1,IF(ISNUMBER(INDEX(Import.PLE,$K45,ET$16)),IF(INDEX(Import.PLE,$K45,ET$16)&lt;=mediçao,CT45,0),0),[1]PLE!$AA$28*CT45)</f>
        <v>0</v>
      </c>
      <c r="EU45" s="15">
        <f ca="1">IF($K45&lt;&gt;1,IF(ISNUMBER(INDEX(Import.PLE,$K45,EU$16)),IF(INDEX(Import.PLE,$K45,EU$16)&lt;=mediçao,CU45,0),0),[1]PLE!$AA$28*CU45)</f>
        <v>0</v>
      </c>
      <c r="EV45" s="15">
        <f ca="1">IF($K45&lt;&gt;1,IF(ISNUMBER(INDEX(Import.PLE,$K45,EV$16)),IF(INDEX(Import.PLE,$K45,EV$16)&lt;=mediçao,CV45,0),0),[1]PLE!$AA$28*CV45)</f>
        <v>0</v>
      </c>
      <c r="EW45" s="15">
        <f ca="1">IF($K45&lt;&gt;1,IF(ISNUMBER(INDEX(Import.PLE,$K45,EW$16)),IF(INDEX(Import.PLE,$K45,EW$16)&lt;=mediçao,CW45,0),0),[1]PLE!$AA$28*CW45)</f>
        <v>0</v>
      </c>
      <c r="EX45" s="15">
        <f ca="1">IF($K45&lt;&gt;1,IF(ISNUMBER(INDEX(Import.PLE,$K45,EX$16)),IF(INDEX(Import.PLE,$K45,EX$16)&lt;=mediçao,CX45,0),0),[1]PLE!$AA$28*CX45)</f>
        <v>0</v>
      </c>
      <c r="EY45" s="15">
        <f ca="1">IF($K45&lt;&gt;1,IF(ISNUMBER(INDEX(Import.PLE,$K45,EY$16)),IF(INDEX(Import.PLE,$K45,EY$16)&lt;=mediçao,CY45,0),0),[1]PLE!$AA$28*CY45)</f>
        <v>0</v>
      </c>
      <c r="EZ45" s="15">
        <f ca="1">IF($K45&lt;&gt;1,IF(ISNUMBER(INDEX(Import.PLE,$K45,EZ$16)),IF(INDEX(Import.PLE,$K45,EZ$16)&lt;=mediçao,CZ45,0),0),[1]PLE!$AA$28*CZ45)</f>
        <v>0</v>
      </c>
      <c r="FA45" s="15">
        <f ca="1">IF($K45&lt;&gt;1,IF(ISNUMBER(INDEX(Import.PLE,$K45,FA$16)),IF(INDEX(Import.PLE,$K45,FA$16)&lt;=mediçao,DA45,0),0),[1]PLE!$AA$28*DA45)</f>
        <v>0</v>
      </c>
      <c r="FB45" s="15">
        <f ca="1">IF($K45&lt;&gt;1,IF(ISNUMBER(INDEX(Import.PLE,$K45,FB$16)),IF(INDEX(Import.PLE,$K45,FB$16)&lt;=mediçao,DB45,0),0),[1]PLE!$AA$28*DB45)</f>
        <v>0</v>
      </c>
      <c r="FC45" s="15">
        <f ca="1">IF($K45&lt;&gt;1,IF(ISNUMBER(INDEX(Import.PLE,$K45,FC$16)),IF(INDEX(Import.PLE,$K45,FC$16)&lt;=mediçao,DC45,0),0),[1]PLE!$AA$28*DC45)</f>
        <v>0</v>
      </c>
      <c r="FD45" s="15">
        <f ca="1">IF($K45&lt;&gt;1,IF(ISNUMBER(INDEX(Import.PLE,$K45,FD$16)),IF(INDEX(Import.PLE,$K45,FD$16)&lt;=mediçao,DD45,0),0),[1]PLE!$AA$28*DD45)</f>
        <v>0</v>
      </c>
      <c r="FE45" s="15">
        <f ca="1">IF($K45&lt;&gt;1,IF(ISNUMBER(INDEX(Import.PLE,$K45,FE$16)),IF(INDEX(Import.PLE,$K45,FE$16)&lt;=mediçao,DE45,0),0),[1]PLE!$AA$28*DE45)</f>
        <v>0</v>
      </c>
      <c r="FF45" s="15">
        <f ca="1">IF($K45&lt;&gt;1,IF(ISNUMBER(INDEX(Import.PLE,$K45,FF$16)),IF(INDEX(Import.PLE,$K45,FF$16)&lt;=mediçao,DF45,0),0),[1]PLE!$AA$28*DF45)</f>
        <v>0</v>
      </c>
      <c r="FG45" s="15">
        <f ca="1">IF($K45&lt;&gt;1,IF(ISNUMBER(INDEX(Import.PLE,$K45,FG$16)),IF(INDEX(Import.PLE,$K45,FG$16)&lt;=mediçao,DG45,0),0),[1]PLE!$AA$28*DG45)</f>
        <v>0</v>
      </c>
      <c r="FH45" s="15">
        <f ca="1">IF($K45&lt;&gt;1,IF(ISNUMBER(INDEX(Import.PLE,$K45,FH$16)),IF(INDEX(Import.PLE,$K45,FH$16)&lt;=mediçao,DH45,0),0),[1]PLE!$AA$28*DH45)</f>
        <v>0</v>
      </c>
      <c r="FI45" s="15">
        <f ca="1">IF($K45&lt;&gt;1,IF(ISNUMBER(INDEX(Import.PLE,$K45,FI$16)),IF(INDEX(Import.PLE,$K45,FI$16)&lt;=mediçao,DI45,0),0),[1]PLE!$AA$28*DI45)</f>
        <v>0</v>
      </c>
      <c r="FJ45" s="15">
        <f ca="1">IF($K45&lt;&gt;1,IF(ISNUMBER(INDEX(Import.PLE,$K45,FJ$16)),IF(INDEX(Import.PLE,$K45,FJ$16)&lt;=mediçao,DJ45,0),0),[1]PLE!$AA$28*DJ45)</f>
        <v>0</v>
      </c>
    </row>
    <row r="46" spans="2:166" s="14" customFormat="1" x14ac:dyDescent="0.25">
      <c r="B46" s="1">
        <f t="shared" ca="1" si="3"/>
        <v>29</v>
      </c>
      <c r="C46" s="2" t="str">
        <f t="shared" si="4"/>
        <v/>
      </c>
      <c r="D46" s="3"/>
      <c r="E46" s="4"/>
      <c r="F46" s="5"/>
      <c r="G46" s="6" t="str">
        <f t="shared" si="59"/>
        <v/>
      </c>
      <c r="H46" s="7" t="str">
        <f t="shared" si="6"/>
        <v/>
      </c>
      <c r="I46" s="8"/>
      <c r="J46" s="9"/>
      <c r="K46" s="10"/>
      <c r="L46" s="11" t="str">
        <f>activatedados.form2</f>
        <v/>
      </c>
      <c r="M46" s="12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M46" s="15">
        <f t="shared" si="60"/>
        <v>0</v>
      </c>
      <c r="BN46" s="15">
        <f t="shared" si="61"/>
        <v>0</v>
      </c>
      <c r="BO46" s="15">
        <f t="shared" si="62"/>
        <v>0</v>
      </c>
      <c r="BP46" s="15">
        <f t="shared" si="63"/>
        <v>0</v>
      </c>
      <c r="BQ46" s="15">
        <f t="shared" si="64"/>
        <v>0</v>
      </c>
      <c r="BR46" s="15">
        <f t="shared" si="65"/>
        <v>0</v>
      </c>
      <c r="BS46" s="15">
        <f t="shared" si="66"/>
        <v>0</v>
      </c>
      <c r="BT46" s="15">
        <f t="shared" si="67"/>
        <v>0</v>
      </c>
      <c r="BU46" s="15">
        <f t="shared" si="68"/>
        <v>0</v>
      </c>
      <c r="BV46" s="15">
        <f t="shared" si="69"/>
        <v>0</v>
      </c>
      <c r="BW46" s="15">
        <f t="shared" si="70"/>
        <v>0</v>
      </c>
      <c r="BX46" s="15">
        <f t="shared" si="71"/>
        <v>0</v>
      </c>
      <c r="BY46" s="15">
        <f t="shared" si="72"/>
        <v>0</v>
      </c>
      <c r="BZ46" s="15">
        <f t="shared" si="73"/>
        <v>0</v>
      </c>
      <c r="CA46" s="15">
        <f t="shared" si="74"/>
        <v>0</v>
      </c>
      <c r="CB46" s="15">
        <f t="shared" si="75"/>
        <v>0</v>
      </c>
      <c r="CC46" s="15">
        <f t="shared" si="76"/>
        <v>0</v>
      </c>
      <c r="CD46" s="15">
        <f t="shared" si="77"/>
        <v>0</v>
      </c>
      <c r="CE46" s="15">
        <f t="shared" si="78"/>
        <v>0</v>
      </c>
      <c r="CF46" s="15">
        <f t="shared" si="79"/>
        <v>0</v>
      </c>
      <c r="CG46" s="15">
        <f t="shared" si="80"/>
        <v>0</v>
      </c>
      <c r="CH46" s="15">
        <f t="shared" si="81"/>
        <v>0</v>
      </c>
      <c r="CI46" s="15">
        <f t="shared" si="82"/>
        <v>0</v>
      </c>
      <c r="CJ46" s="15">
        <f t="shared" si="83"/>
        <v>0</v>
      </c>
      <c r="CK46" s="15">
        <f t="shared" si="84"/>
        <v>0</v>
      </c>
      <c r="CL46" s="15">
        <f t="shared" si="85"/>
        <v>0</v>
      </c>
      <c r="CM46" s="15">
        <f t="shared" si="86"/>
        <v>0</v>
      </c>
      <c r="CN46" s="15">
        <f t="shared" si="87"/>
        <v>0</v>
      </c>
      <c r="CO46" s="15">
        <f t="shared" si="88"/>
        <v>0</v>
      </c>
      <c r="CP46" s="15">
        <f t="shared" si="89"/>
        <v>0</v>
      </c>
      <c r="CQ46" s="15">
        <f t="shared" si="90"/>
        <v>0</v>
      </c>
      <c r="CR46" s="15">
        <f t="shared" si="91"/>
        <v>0</v>
      </c>
      <c r="CS46" s="15">
        <f t="shared" si="92"/>
        <v>0</v>
      </c>
      <c r="CT46" s="15">
        <f t="shared" si="93"/>
        <v>0</v>
      </c>
      <c r="CU46" s="15">
        <f t="shared" si="94"/>
        <v>0</v>
      </c>
      <c r="CV46" s="15">
        <f t="shared" si="95"/>
        <v>0</v>
      </c>
      <c r="CW46" s="15">
        <f t="shared" si="96"/>
        <v>0</v>
      </c>
      <c r="CX46" s="15">
        <f t="shared" si="97"/>
        <v>0</v>
      </c>
      <c r="CY46" s="15">
        <f t="shared" si="98"/>
        <v>0</v>
      </c>
      <c r="CZ46" s="15">
        <f t="shared" si="99"/>
        <v>0</v>
      </c>
      <c r="DA46" s="15">
        <f t="shared" si="100"/>
        <v>0</v>
      </c>
      <c r="DB46" s="15">
        <f t="shared" si="101"/>
        <v>0</v>
      </c>
      <c r="DC46" s="15">
        <f t="shared" si="102"/>
        <v>0</v>
      </c>
      <c r="DD46" s="15">
        <f t="shared" si="103"/>
        <v>0</v>
      </c>
      <c r="DE46" s="15">
        <f t="shared" si="104"/>
        <v>0</v>
      </c>
      <c r="DF46" s="15">
        <f t="shared" si="105"/>
        <v>0</v>
      </c>
      <c r="DG46" s="15">
        <f t="shared" si="106"/>
        <v>0</v>
      </c>
      <c r="DH46" s="15">
        <f t="shared" si="107"/>
        <v>0</v>
      </c>
      <c r="DI46" s="15">
        <f t="shared" si="108"/>
        <v>0</v>
      </c>
      <c r="DJ46" s="15">
        <f t="shared" si="109"/>
        <v>0</v>
      </c>
      <c r="DK46" s="16">
        <f t="shared" si="57"/>
        <v>0</v>
      </c>
      <c r="DL46" s="16">
        <f t="shared" ca="1" si="58"/>
        <v>0</v>
      </c>
      <c r="DM46" s="15">
        <f ca="1">IF($K46&lt;&gt;1,IF(ISNUMBER(INDEX(Import.PLE,$K46,DM$16)),IF(INDEX(Import.PLE,$K46,DM$16)&lt;=mediçao,BM46,0),0),[1]PLE!$AA$28*BM46)</f>
        <v>0</v>
      </c>
      <c r="DN46" s="15">
        <f ca="1">IF($K46&lt;&gt;1,IF(ISNUMBER(INDEX(Import.PLE,$K46,DN$16)),IF(INDEX(Import.PLE,$K46,DN$16)&lt;=mediçao,BN46,0),0),[1]PLE!$AA$28*BN46)</f>
        <v>0</v>
      </c>
      <c r="DO46" s="15">
        <f ca="1">IF($K46&lt;&gt;1,IF(ISNUMBER(INDEX(Import.PLE,$K46,DO$16)),IF(INDEX(Import.PLE,$K46,DO$16)&lt;=mediçao,BO46,0),0),[1]PLE!$AA$28*BO46)</f>
        <v>0</v>
      </c>
      <c r="DP46" s="15">
        <f ca="1">IF($K46&lt;&gt;1,IF(ISNUMBER(INDEX(Import.PLE,$K46,DP$16)),IF(INDEX(Import.PLE,$K46,DP$16)&lt;=mediçao,BP46,0),0),[1]PLE!$AA$28*BP46)</f>
        <v>0</v>
      </c>
      <c r="DQ46" s="15">
        <f ca="1">IF($K46&lt;&gt;1,IF(ISNUMBER(INDEX(Import.PLE,$K46,DQ$16)),IF(INDEX(Import.PLE,$K46,DQ$16)&lt;=mediçao,BQ46,0),0),[1]PLE!$AA$28*BQ46)</f>
        <v>0</v>
      </c>
      <c r="DR46" s="15">
        <f ca="1">IF($K46&lt;&gt;1,IF(ISNUMBER(INDEX(Import.PLE,$K46,DR$16)),IF(INDEX(Import.PLE,$K46,DR$16)&lt;=mediçao,BR46,0),0),[1]PLE!$AA$28*BR46)</f>
        <v>0</v>
      </c>
      <c r="DS46" s="15">
        <f ca="1">IF($K46&lt;&gt;1,IF(ISNUMBER(INDEX(Import.PLE,$K46,DS$16)),IF(INDEX(Import.PLE,$K46,DS$16)&lt;=mediçao,BS46,0),0),[1]PLE!$AA$28*BS46)</f>
        <v>0</v>
      </c>
      <c r="DT46" s="15">
        <f ca="1">IF($K46&lt;&gt;1,IF(ISNUMBER(INDEX(Import.PLE,$K46,DT$16)),IF(INDEX(Import.PLE,$K46,DT$16)&lt;=mediçao,BT46,0),0),[1]PLE!$AA$28*BT46)</f>
        <v>0</v>
      </c>
      <c r="DU46" s="15">
        <f ca="1">IF($K46&lt;&gt;1,IF(ISNUMBER(INDEX(Import.PLE,$K46,DU$16)),IF(INDEX(Import.PLE,$K46,DU$16)&lt;=mediçao,BU46,0),0),[1]PLE!$AA$28*BU46)</f>
        <v>0</v>
      </c>
      <c r="DV46" s="15">
        <f ca="1">IF($K46&lt;&gt;1,IF(ISNUMBER(INDEX(Import.PLE,$K46,DV$16)),IF(INDEX(Import.PLE,$K46,DV$16)&lt;=mediçao,BV46,0),0),[1]PLE!$AA$28*BV46)</f>
        <v>0</v>
      </c>
      <c r="DW46" s="15">
        <f ca="1">IF($K46&lt;&gt;1,IF(ISNUMBER(INDEX(Import.PLE,$K46,DW$16)),IF(INDEX(Import.PLE,$K46,DW$16)&lt;=mediçao,BW46,0),0),[1]PLE!$AA$28*BW46)</f>
        <v>0</v>
      </c>
      <c r="DX46" s="15">
        <f ca="1">IF($K46&lt;&gt;1,IF(ISNUMBER(INDEX(Import.PLE,$K46,DX$16)),IF(INDEX(Import.PLE,$K46,DX$16)&lt;=mediçao,BX46,0),0),[1]PLE!$AA$28*BX46)</f>
        <v>0</v>
      </c>
      <c r="DY46" s="15">
        <f ca="1">IF($K46&lt;&gt;1,IF(ISNUMBER(INDEX(Import.PLE,$K46,DY$16)),IF(INDEX(Import.PLE,$K46,DY$16)&lt;=mediçao,BY46,0),0),[1]PLE!$AA$28*BY46)</f>
        <v>0</v>
      </c>
      <c r="DZ46" s="15">
        <f ca="1">IF($K46&lt;&gt;1,IF(ISNUMBER(INDEX(Import.PLE,$K46,DZ$16)),IF(INDEX(Import.PLE,$K46,DZ$16)&lt;=mediçao,BZ46,0),0),[1]PLE!$AA$28*BZ46)</f>
        <v>0</v>
      </c>
      <c r="EA46" s="15">
        <f ca="1">IF($K46&lt;&gt;1,IF(ISNUMBER(INDEX(Import.PLE,$K46,EA$16)),IF(INDEX(Import.PLE,$K46,EA$16)&lt;=mediçao,CA46,0),0),[1]PLE!$AA$28*CA46)</f>
        <v>0</v>
      </c>
      <c r="EB46" s="15">
        <f ca="1">IF($K46&lt;&gt;1,IF(ISNUMBER(INDEX(Import.PLE,$K46,EB$16)),IF(INDEX(Import.PLE,$K46,EB$16)&lt;=mediçao,CB46,0),0),[1]PLE!$AA$28*CB46)</f>
        <v>0</v>
      </c>
      <c r="EC46" s="15">
        <f ca="1">IF($K46&lt;&gt;1,IF(ISNUMBER(INDEX(Import.PLE,$K46,EC$16)),IF(INDEX(Import.PLE,$K46,EC$16)&lt;=mediçao,CC46,0),0),[1]PLE!$AA$28*CC46)</f>
        <v>0</v>
      </c>
      <c r="ED46" s="15">
        <f ca="1">IF($K46&lt;&gt;1,IF(ISNUMBER(INDEX(Import.PLE,$K46,ED$16)),IF(INDEX(Import.PLE,$K46,ED$16)&lt;=mediçao,CD46,0),0),[1]PLE!$AA$28*CD46)</f>
        <v>0</v>
      </c>
      <c r="EE46" s="15">
        <f ca="1">IF($K46&lt;&gt;1,IF(ISNUMBER(INDEX(Import.PLE,$K46,EE$16)),IF(INDEX(Import.PLE,$K46,EE$16)&lt;=mediçao,CE46,0),0),[1]PLE!$AA$28*CE46)</f>
        <v>0</v>
      </c>
      <c r="EF46" s="15">
        <f ca="1">IF($K46&lt;&gt;1,IF(ISNUMBER(INDEX(Import.PLE,$K46,EF$16)),IF(INDEX(Import.PLE,$K46,EF$16)&lt;=mediçao,CF46,0),0),[1]PLE!$AA$28*CF46)</f>
        <v>0</v>
      </c>
      <c r="EG46" s="15">
        <f ca="1">IF($K46&lt;&gt;1,IF(ISNUMBER(INDEX(Import.PLE,$K46,EG$16)),IF(INDEX(Import.PLE,$K46,EG$16)&lt;=mediçao,CG46,0),0),[1]PLE!$AA$28*CG46)</f>
        <v>0</v>
      </c>
      <c r="EH46" s="15">
        <f ca="1">IF($K46&lt;&gt;1,IF(ISNUMBER(INDEX(Import.PLE,$K46,EH$16)),IF(INDEX(Import.PLE,$K46,EH$16)&lt;=mediçao,CH46,0),0),[1]PLE!$AA$28*CH46)</f>
        <v>0</v>
      </c>
      <c r="EI46" s="15">
        <f ca="1">IF($K46&lt;&gt;1,IF(ISNUMBER(INDEX(Import.PLE,$K46,EI$16)),IF(INDEX(Import.PLE,$K46,EI$16)&lt;=mediçao,CI46,0),0),[1]PLE!$AA$28*CI46)</f>
        <v>0</v>
      </c>
      <c r="EJ46" s="15">
        <f ca="1">IF($K46&lt;&gt;1,IF(ISNUMBER(INDEX(Import.PLE,$K46,EJ$16)),IF(INDEX(Import.PLE,$K46,EJ$16)&lt;=mediçao,CJ46,0),0),[1]PLE!$AA$28*CJ46)</f>
        <v>0</v>
      </c>
      <c r="EK46" s="15">
        <f ca="1">IF($K46&lt;&gt;1,IF(ISNUMBER(INDEX(Import.PLE,$K46,EK$16)),IF(INDEX(Import.PLE,$K46,EK$16)&lt;=mediçao,CK46,0),0),[1]PLE!$AA$28*CK46)</f>
        <v>0</v>
      </c>
      <c r="EL46" s="15">
        <f ca="1">IF($K46&lt;&gt;1,IF(ISNUMBER(INDEX(Import.PLE,$K46,EL$16)),IF(INDEX(Import.PLE,$K46,EL$16)&lt;=mediçao,CL46,0),0),[1]PLE!$AA$28*CL46)</f>
        <v>0</v>
      </c>
      <c r="EM46" s="15">
        <f ca="1">IF($K46&lt;&gt;1,IF(ISNUMBER(INDEX(Import.PLE,$K46,EM$16)),IF(INDEX(Import.PLE,$K46,EM$16)&lt;=mediçao,CM46,0),0),[1]PLE!$AA$28*CM46)</f>
        <v>0</v>
      </c>
      <c r="EN46" s="15">
        <f ca="1">IF($K46&lt;&gt;1,IF(ISNUMBER(INDEX(Import.PLE,$K46,EN$16)),IF(INDEX(Import.PLE,$K46,EN$16)&lt;=mediçao,CN46,0),0),[1]PLE!$AA$28*CN46)</f>
        <v>0</v>
      </c>
      <c r="EO46" s="15">
        <f ca="1">IF($K46&lt;&gt;1,IF(ISNUMBER(INDEX(Import.PLE,$K46,EO$16)),IF(INDEX(Import.PLE,$K46,EO$16)&lt;=mediçao,CO46,0),0),[1]PLE!$AA$28*CO46)</f>
        <v>0</v>
      </c>
      <c r="EP46" s="15">
        <f ca="1">IF($K46&lt;&gt;1,IF(ISNUMBER(INDEX(Import.PLE,$K46,EP$16)),IF(INDEX(Import.PLE,$K46,EP$16)&lt;=mediçao,CP46,0),0),[1]PLE!$AA$28*CP46)</f>
        <v>0</v>
      </c>
      <c r="EQ46" s="15">
        <f ca="1">IF($K46&lt;&gt;1,IF(ISNUMBER(INDEX(Import.PLE,$K46,EQ$16)),IF(INDEX(Import.PLE,$K46,EQ$16)&lt;=mediçao,CQ46,0),0),[1]PLE!$AA$28*CQ46)</f>
        <v>0</v>
      </c>
      <c r="ER46" s="15">
        <f ca="1">IF($K46&lt;&gt;1,IF(ISNUMBER(INDEX(Import.PLE,$K46,ER$16)),IF(INDEX(Import.PLE,$K46,ER$16)&lt;=mediçao,CR46,0),0),[1]PLE!$AA$28*CR46)</f>
        <v>0</v>
      </c>
      <c r="ES46" s="15">
        <f ca="1">IF($K46&lt;&gt;1,IF(ISNUMBER(INDEX(Import.PLE,$K46,ES$16)),IF(INDEX(Import.PLE,$K46,ES$16)&lt;=mediçao,CS46,0),0),[1]PLE!$AA$28*CS46)</f>
        <v>0</v>
      </c>
      <c r="ET46" s="15">
        <f ca="1">IF($K46&lt;&gt;1,IF(ISNUMBER(INDEX(Import.PLE,$K46,ET$16)),IF(INDEX(Import.PLE,$K46,ET$16)&lt;=mediçao,CT46,0),0),[1]PLE!$AA$28*CT46)</f>
        <v>0</v>
      </c>
      <c r="EU46" s="15">
        <f ca="1">IF($K46&lt;&gt;1,IF(ISNUMBER(INDEX(Import.PLE,$K46,EU$16)),IF(INDEX(Import.PLE,$K46,EU$16)&lt;=mediçao,CU46,0),0),[1]PLE!$AA$28*CU46)</f>
        <v>0</v>
      </c>
      <c r="EV46" s="15">
        <f ca="1">IF($K46&lt;&gt;1,IF(ISNUMBER(INDEX(Import.PLE,$K46,EV$16)),IF(INDEX(Import.PLE,$K46,EV$16)&lt;=mediçao,CV46,0),0),[1]PLE!$AA$28*CV46)</f>
        <v>0</v>
      </c>
      <c r="EW46" s="15">
        <f ca="1">IF($K46&lt;&gt;1,IF(ISNUMBER(INDEX(Import.PLE,$K46,EW$16)),IF(INDEX(Import.PLE,$K46,EW$16)&lt;=mediçao,CW46,0),0),[1]PLE!$AA$28*CW46)</f>
        <v>0</v>
      </c>
      <c r="EX46" s="15">
        <f ca="1">IF($K46&lt;&gt;1,IF(ISNUMBER(INDEX(Import.PLE,$K46,EX$16)),IF(INDEX(Import.PLE,$K46,EX$16)&lt;=mediçao,CX46,0),0),[1]PLE!$AA$28*CX46)</f>
        <v>0</v>
      </c>
      <c r="EY46" s="15">
        <f ca="1">IF($K46&lt;&gt;1,IF(ISNUMBER(INDEX(Import.PLE,$K46,EY$16)),IF(INDEX(Import.PLE,$K46,EY$16)&lt;=mediçao,CY46,0),0),[1]PLE!$AA$28*CY46)</f>
        <v>0</v>
      </c>
      <c r="EZ46" s="15">
        <f ca="1">IF($K46&lt;&gt;1,IF(ISNUMBER(INDEX(Import.PLE,$K46,EZ$16)),IF(INDEX(Import.PLE,$K46,EZ$16)&lt;=mediçao,CZ46,0),0),[1]PLE!$AA$28*CZ46)</f>
        <v>0</v>
      </c>
      <c r="FA46" s="15">
        <f ca="1">IF($K46&lt;&gt;1,IF(ISNUMBER(INDEX(Import.PLE,$K46,FA$16)),IF(INDEX(Import.PLE,$K46,FA$16)&lt;=mediçao,DA46,0),0),[1]PLE!$AA$28*DA46)</f>
        <v>0</v>
      </c>
      <c r="FB46" s="15">
        <f ca="1">IF($K46&lt;&gt;1,IF(ISNUMBER(INDEX(Import.PLE,$K46,FB$16)),IF(INDEX(Import.PLE,$K46,FB$16)&lt;=mediçao,DB46,0),0),[1]PLE!$AA$28*DB46)</f>
        <v>0</v>
      </c>
      <c r="FC46" s="15">
        <f ca="1">IF($K46&lt;&gt;1,IF(ISNUMBER(INDEX(Import.PLE,$K46,FC$16)),IF(INDEX(Import.PLE,$K46,FC$16)&lt;=mediçao,DC46,0),0),[1]PLE!$AA$28*DC46)</f>
        <v>0</v>
      </c>
      <c r="FD46" s="15">
        <f ca="1">IF($K46&lt;&gt;1,IF(ISNUMBER(INDEX(Import.PLE,$K46,FD$16)),IF(INDEX(Import.PLE,$K46,FD$16)&lt;=mediçao,DD46,0),0),[1]PLE!$AA$28*DD46)</f>
        <v>0</v>
      </c>
      <c r="FE46" s="15">
        <f ca="1">IF($K46&lt;&gt;1,IF(ISNUMBER(INDEX(Import.PLE,$K46,FE$16)),IF(INDEX(Import.PLE,$K46,FE$16)&lt;=mediçao,DE46,0),0),[1]PLE!$AA$28*DE46)</f>
        <v>0</v>
      </c>
      <c r="FF46" s="15">
        <f ca="1">IF($K46&lt;&gt;1,IF(ISNUMBER(INDEX(Import.PLE,$K46,FF$16)),IF(INDEX(Import.PLE,$K46,FF$16)&lt;=mediçao,DF46,0),0),[1]PLE!$AA$28*DF46)</f>
        <v>0</v>
      </c>
      <c r="FG46" s="15">
        <f ca="1">IF($K46&lt;&gt;1,IF(ISNUMBER(INDEX(Import.PLE,$K46,FG$16)),IF(INDEX(Import.PLE,$K46,FG$16)&lt;=mediçao,DG46,0),0),[1]PLE!$AA$28*DG46)</f>
        <v>0</v>
      </c>
      <c r="FH46" s="15">
        <f ca="1">IF($K46&lt;&gt;1,IF(ISNUMBER(INDEX(Import.PLE,$K46,FH$16)),IF(INDEX(Import.PLE,$K46,FH$16)&lt;=mediçao,DH46,0),0),[1]PLE!$AA$28*DH46)</f>
        <v>0</v>
      </c>
      <c r="FI46" s="15">
        <f ca="1">IF($K46&lt;&gt;1,IF(ISNUMBER(INDEX(Import.PLE,$K46,FI$16)),IF(INDEX(Import.PLE,$K46,FI$16)&lt;=mediçao,DI46,0),0),[1]PLE!$AA$28*DI46)</f>
        <v>0</v>
      </c>
      <c r="FJ46" s="15">
        <f ca="1">IF($K46&lt;&gt;1,IF(ISNUMBER(INDEX(Import.PLE,$K46,FJ$16)),IF(INDEX(Import.PLE,$K46,FJ$16)&lt;=mediçao,DJ46,0),0),[1]PLE!$AA$28*DJ46)</f>
        <v>0</v>
      </c>
    </row>
    <row r="47" spans="2:166" s="14" customFormat="1" x14ac:dyDescent="0.25">
      <c r="B47" s="1">
        <f t="shared" ca="1" si="3"/>
        <v>30</v>
      </c>
      <c r="C47" s="2" t="str">
        <f t="shared" si="4"/>
        <v/>
      </c>
      <c r="D47" s="3"/>
      <c r="E47" s="4"/>
      <c r="F47" s="5"/>
      <c r="G47" s="6" t="str">
        <f t="shared" si="59"/>
        <v/>
      </c>
      <c r="H47" s="7" t="str">
        <f t="shared" si="6"/>
        <v/>
      </c>
      <c r="I47" s="8"/>
      <c r="J47" s="9"/>
      <c r="K47" s="10"/>
      <c r="L47" s="11" t="str">
        <f>activatedados.form2</f>
        <v/>
      </c>
      <c r="M47" s="12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M47" s="15">
        <f t="shared" si="60"/>
        <v>0</v>
      </c>
      <c r="BN47" s="15">
        <f t="shared" si="61"/>
        <v>0</v>
      </c>
      <c r="BO47" s="15">
        <f t="shared" si="62"/>
        <v>0</v>
      </c>
      <c r="BP47" s="15">
        <f t="shared" si="63"/>
        <v>0</v>
      </c>
      <c r="BQ47" s="15">
        <f t="shared" si="64"/>
        <v>0</v>
      </c>
      <c r="BR47" s="15">
        <f t="shared" si="65"/>
        <v>0</v>
      </c>
      <c r="BS47" s="15">
        <f t="shared" si="66"/>
        <v>0</v>
      </c>
      <c r="BT47" s="15">
        <f t="shared" si="67"/>
        <v>0</v>
      </c>
      <c r="BU47" s="15">
        <f t="shared" si="68"/>
        <v>0</v>
      </c>
      <c r="BV47" s="15">
        <f t="shared" si="69"/>
        <v>0</v>
      </c>
      <c r="BW47" s="15">
        <f t="shared" si="70"/>
        <v>0</v>
      </c>
      <c r="BX47" s="15">
        <f t="shared" si="71"/>
        <v>0</v>
      </c>
      <c r="BY47" s="15">
        <f t="shared" si="72"/>
        <v>0</v>
      </c>
      <c r="BZ47" s="15">
        <f t="shared" si="73"/>
        <v>0</v>
      </c>
      <c r="CA47" s="15">
        <f t="shared" si="74"/>
        <v>0</v>
      </c>
      <c r="CB47" s="15">
        <f t="shared" si="75"/>
        <v>0</v>
      </c>
      <c r="CC47" s="15">
        <f t="shared" si="76"/>
        <v>0</v>
      </c>
      <c r="CD47" s="15">
        <f t="shared" si="77"/>
        <v>0</v>
      </c>
      <c r="CE47" s="15">
        <f t="shared" si="78"/>
        <v>0</v>
      </c>
      <c r="CF47" s="15">
        <f t="shared" si="79"/>
        <v>0</v>
      </c>
      <c r="CG47" s="15">
        <f t="shared" si="80"/>
        <v>0</v>
      </c>
      <c r="CH47" s="15">
        <f t="shared" si="81"/>
        <v>0</v>
      </c>
      <c r="CI47" s="15">
        <f t="shared" si="82"/>
        <v>0</v>
      </c>
      <c r="CJ47" s="15">
        <f t="shared" si="83"/>
        <v>0</v>
      </c>
      <c r="CK47" s="15">
        <f t="shared" si="84"/>
        <v>0</v>
      </c>
      <c r="CL47" s="15">
        <f t="shared" si="85"/>
        <v>0</v>
      </c>
      <c r="CM47" s="15">
        <f t="shared" si="86"/>
        <v>0</v>
      </c>
      <c r="CN47" s="15">
        <f t="shared" si="87"/>
        <v>0</v>
      </c>
      <c r="CO47" s="15">
        <f t="shared" si="88"/>
        <v>0</v>
      </c>
      <c r="CP47" s="15">
        <f t="shared" si="89"/>
        <v>0</v>
      </c>
      <c r="CQ47" s="15">
        <f t="shared" si="90"/>
        <v>0</v>
      </c>
      <c r="CR47" s="15">
        <f t="shared" si="91"/>
        <v>0</v>
      </c>
      <c r="CS47" s="15">
        <f t="shared" si="92"/>
        <v>0</v>
      </c>
      <c r="CT47" s="15">
        <f t="shared" si="93"/>
        <v>0</v>
      </c>
      <c r="CU47" s="15">
        <f t="shared" si="94"/>
        <v>0</v>
      </c>
      <c r="CV47" s="15">
        <f t="shared" si="95"/>
        <v>0</v>
      </c>
      <c r="CW47" s="15">
        <f t="shared" si="96"/>
        <v>0</v>
      </c>
      <c r="CX47" s="15">
        <f t="shared" si="97"/>
        <v>0</v>
      </c>
      <c r="CY47" s="15">
        <f t="shared" si="98"/>
        <v>0</v>
      </c>
      <c r="CZ47" s="15">
        <f t="shared" si="99"/>
        <v>0</v>
      </c>
      <c r="DA47" s="15">
        <f t="shared" si="100"/>
        <v>0</v>
      </c>
      <c r="DB47" s="15">
        <f t="shared" si="101"/>
        <v>0</v>
      </c>
      <c r="DC47" s="15">
        <f t="shared" si="102"/>
        <v>0</v>
      </c>
      <c r="DD47" s="15">
        <f t="shared" si="103"/>
        <v>0</v>
      </c>
      <c r="DE47" s="15">
        <f t="shared" si="104"/>
        <v>0</v>
      </c>
      <c r="DF47" s="15">
        <f t="shared" si="105"/>
        <v>0</v>
      </c>
      <c r="DG47" s="15">
        <f t="shared" si="106"/>
        <v>0</v>
      </c>
      <c r="DH47" s="15">
        <f t="shared" si="107"/>
        <v>0</v>
      </c>
      <c r="DI47" s="15">
        <f t="shared" si="108"/>
        <v>0</v>
      </c>
      <c r="DJ47" s="15">
        <f t="shared" si="109"/>
        <v>0</v>
      </c>
      <c r="DK47" s="16">
        <f t="shared" si="57"/>
        <v>0</v>
      </c>
      <c r="DL47" s="16">
        <f t="shared" ca="1" si="58"/>
        <v>0</v>
      </c>
      <c r="DM47" s="15">
        <f ca="1">IF($K47&lt;&gt;1,IF(ISNUMBER(INDEX(Import.PLE,$K47,DM$16)),IF(INDEX(Import.PLE,$K47,DM$16)&lt;=mediçao,BM47,0),0),[1]PLE!$AA$28*BM47)</f>
        <v>0</v>
      </c>
      <c r="DN47" s="15">
        <f ca="1">IF($K47&lt;&gt;1,IF(ISNUMBER(INDEX(Import.PLE,$K47,DN$16)),IF(INDEX(Import.PLE,$K47,DN$16)&lt;=mediçao,BN47,0),0),[1]PLE!$AA$28*BN47)</f>
        <v>0</v>
      </c>
      <c r="DO47" s="15">
        <f ca="1">IF($K47&lt;&gt;1,IF(ISNUMBER(INDEX(Import.PLE,$K47,DO$16)),IF(INDEX(Import.PLE,$K47,DO$16)&lt;=mediçao,BO47,0),0),[1]PLE!$AA$28*BO47)</f>
        <v>0</v>
      </c>
      <c r="DP47" s="15">
        <f ca="1">IF($K47&lt;&gt;1,IF(ISNUMBER(INDEX(Import.PLE,$K47,DP$16)),IF(INDEX(Import.PLE,$K47,DP$16)&lt;=mediçao,BP47,0),0),[1]PLE!$AA$28*BP47)</f>
        <v>0</v>
      </c>
      <c r="DQ47" s="15">
        <f ca="1">IF($K47&lt;&gt;1,IF(ISNUMBER(INDEX(Import.PLE,$K47,DQ$16)),IF(INDEX(Import.PLE,$K47,DQ$16)&lt;=mediçao,BQ47,0),0),[1]PLE!$AA$28*BQ47)</f>
        <v>0</v>
      </c>
      <c r="DR47" s="15">
        <f ca="1">IF($K47&lt;&gt;1,IF(ISNUMBER(INDEX(Import.PLE,$K47,DR$16)),IF(INDEX(Import.PLE,$K47,DR$16)&lt;=mediçao,BR47,0),0),[1]PLE!$AA$28*BR47)</f>
        <v>0</v>
      </c>
      <c r="DS47" s="15">
        <f ca="1">IF($K47&lt;&gt;1,IF(ISNUMBER(INDEX(Import.PLE,$K47,DS$16)),IF(INDEX(Import.PLE,$K47,DS$16)&lt;=mediçao,BS47,0),0),[1]PLE!$AA$28*BS47)</f>
        <v>0</v>
      </c>
      <c r="DT47" s="15">
        <f ca="1">IF($K47&lt;&gt;1,IF(ISNUMBER(INDEX(Import.PLE,$K47,DT$16)),IF(INDEX(Import.PLE,$K47,DT$16)&lt;=mediçao,BT47,0),0),[1]PLE!$AA$28*BT47)</f>
        <v>0</v>
      </c>
      <c r="DU47" s="15">
        <f ca="1">IF($K47&lt;&gt;1,IF(ISNUMBER(INDEX(Import.PLE,$K47,DU$16)),IF(INDEX(Import.PLE,$K47,DU$16)&lt;=mediçao,BU47,0),0),[1]PLE!$AA$28*BU47)</f>
        <v>0</v>
      </c>
      <c r="DV47" s="15">
        <f ca="1">IF($K47&lt;&gt;1,IF(ISNUMBER(INDEX(Import.PLE,$K47,DV$16)),IF(INDEX(Import.PLE,$K47,DV$16)&lt;=mediçao,BV47,0),0),[1]PLE!$AA$28*BV47)</f>
        <v>0</v>
      </c>
      <c r="DW47" s="15">
        <f ca="1">IF($K47&lt;&gt;1,IF(ISNUMBER(INDEX(Import.PLE,$K47,DW$16)),IF(INDEX(Import.PLE,$K47,DW$16)&lt;=mediçao,BW47,0),0),[1]PLE!$AA$28*BW47)</f>
        <v>0</v>
      </c>
      <c r="DX47" s="15">
        <f ca="1">IF($K47&lt;&gt;1,IF(ISNUMBER(INDEX(Import.PLE,$K47,DX$16)),IF(INDEX(Import.PLE,$K47,DX$16)&lt;=mediçao,BX47,0),0),[1]PLE!$AA$28*BX47)</f>
        <v>0</v>
      </c>
      <c r="DY47" s="15">
        <f ca="1">IF($K47&lt;&gt;1,IF(ISNUMBER(INDEX(Import.PLE,$K47,DY$16)),IF(INDEX(Import.PLE,$K47,DY$16)&lt;=mediçao,BY47,0),0),[1]PLE!$AA$28*BY47)</f>
        <v>0</v>
      </c>
      <c r="DZ47" s="15">
        <f ca="1">IF($K47&lt;&gt;1,IF(ISNUMBER(INDEX(Import.PLE,$K47,DZ$16)),IF(INDEX(Import.PLE,$K47,DZ$16)&lt;=mediçao,BZ47,0),0),[1]PLE!$AA$28*BZ47)</f>
        <v>0</v>
      </c>
      <c r="EA47" s="15">
        <f ca="1">IF($K47&lt;&gt;1,IF(ISNUMBER(INDEX(Import.PLE,$K47,EA$16)),IF(INDEX(Import.PLE,$K47,EA$16)&lt;=mediçao,CA47,0),0),[1]PLE!$AA$28*CA47)</f>
        <v>0</v>
      </c>
      <c r="EB47" s="15">
        <f ca="1">IF($K47&lt;&gt;1,IF(ISNUMBER(INDEX(Import.PLE,$K47,EB$16)),IF(INDEX(Import.PLE,$K47,EB$16)&lt;=mediçao,CB47,0),0),[1]PLE!$AA$28*CB47)</f>
        <v>0</v>
      </c>
      <c r="EC47" s="15">
        <f ca="1">IF($K47&lt;&gt;1,IF(ISNUMBER(INDEX(Import.PLE,$K47,EC$16)),IF(INDEX(Import.PLE,$K47,EC$16)&lt;=mediçao,CC47,0),0),[1]PLE!$AA$28*CC47)</f>
        <v>0</v>
      </c>
      <c r="ED47" s="15">
        <f ca="1">IF($K47&lt;&gt;1,IF(ISNUMBER(INDEX(Import.PLE,$K47,ED$16)),IF(INDEX(Import.PLE,$K47,ED$16)&lt;=mediçao,CD47,0),0),[1]PLE!$AA$28*CD47)</f>
        <v>0</v>
      </c>
      <c r="EE47" s="15">
        <f ca="1">IF($K47&lt;&gt;1,IF(ISNUMBER(INDEX(Import.PLE,$K47,EE$16)),IF(INDEX(Import.PLE,$K47,EE$16)&lt;=mediçao,CE47,0),0),[1]PLE!$AA$28*CE47)</f>
        <v>0</v>
      </c>
      <c r="EF47" s="15">
        <f ca="1">IF($K47&lt;&gt;1,IF(ISNUMBER(INDEX(Import.PLE,$K47,EF$16)),IF(INDEX(Import.PLE,$K47,EF$16)&lt;=mediçao,CF47,0),0),[1]PLE!$AA$28*CF47)</f>
        <v>0</v>
      </c>
      <c r="EG47" s="15">
        <f ca="1">IF($K47&lt;&gt;1,IF(ISNUMBER(INDEX(Import.PLE,$K47,EG$16)),IF(INDEX(Import.PLE,$K47,EG$16)&lt;=mediçao,CG47,0),0),[1]PLE!$AA$28*CG47)</f>
        <v>0</v>
      </c>
      <c r="EH47" s="15">
        <f ca="1">IF($K47&lt;&gt;1,IF(ISNUMBER(INDEX(Import.PLE,$K47,EH$16)),IF(INDEX(Import.PLE,$K47,EH$16)&lt;=mediçao,CH47,0),0),[1]PLE!$AA$28*CH47)</f>
        <v>0</v>
      </c>
      <c r="EI47" s="15">
        <f ca="1">IF($K47&lt;&gt;1,IF(ISNUMBER(INDEX(Import.PLE,$K47,EI$16)),IF(INDEX(Import.PLE,$K47,EI$16)&lt;=mediçao,CI47,0),0),[1]PLE!$AA$28*CI47)</f>
        <v>0</v>
      </c>
      <c r="EJ47" s="15">
        <f ca="1">IF($K47&lt;&gt;1,IF(ISNUMBER(INDEX(Import.PLE,$K47,EJ$16)),IF(INDEX(Import.PLE,$K47,EJ$16)&lt;=mediçao,CJ47,0),0),[1]PLE!$AA$28*CJ47)</f>
        <v>0</v>
      </c>
      <c r="EK47" s="15">
        <f ca="1">IF($K47&lt;&gt;1,IF(ISNUMBER(INDEX(Import.PLE,$K47,EK$16)),IF(INDEX(Import.PLE,$K47,EK$16)&lt;=mediçao,CK47,0),0),[1]PLE!$AA$28*CK47)</f>
        <v>0</v>
      </c>
      <c r="EL47" s="15">
        <f ca="1">IF($K47&lt;&gt;1,IF(ISNUMBER(INDEX(Import.PLE,$K47,EL$16)),IF(INDEX(Import.PLE,$K47,EL$16)&lt;=mediçao,CL47,0),0),[1]PLE!$AA$28*CL47)</f>
        <v>0</v>
      </c>
      <c r="EM47" s="15">
        <f ca="1">IF($K47&lt;&gt;1,IF(ISNUMBER(INDEX(Import.PLE,$K47,EM$16)),IF(INDEX(Import.PLE,$K47,EM$16)&lt;=mediçao,CM47,0),0),[1]PLE!$AA$28*CM47)</f>
        <v>0</v>
      </c>
      <c r="EN47" s="15">
        <f ca="1">IF($K47&lt;&gt;1,IF(ISNUMBER(INDEX(Import.PLE,$K47,EN$16)),IF(INDEX(Import.PLE,$K47,EN$16)&lt;=mediçao,CN47,0),0),[1]PLE!$AA$28*CN47)</f>
        <v>0</v>
      </c>
      <c r="EO47" s="15">
        <f ca="1">IF($K47&lt;&gt;1,IF(ISNUMBER(INDEX(Import.PLE,$K47,EO$16)),IF(INDEX(Import.PLE,$K47,EO$16)&lt;=mediçao,CO47,0),0),[1]PLE!$AA$28*CO47)</f>
        <v>0</v>
      </c>
      <c r="EP47" s="15">
        <f ca="1">IF($K47&lt;&gt;1,IF(ISNUMBER(INDEX(Import.PLE,$K47,EP$16)),IF(INDEX(Import.PLE,$K47,EP$16)&lt;=mediçao,CP47,0),0),[1]PLE!$AA$28*CP47)</f>
        <v>0</v>
      </c>
      <c r="EQ47" s="15">
        <f ca="1">IF($K47&lt;&gt;1,IF(ISNUMBER(INDEX(Import.PLE,$K47,EQ$16)),IF(INDEX(Import.PLE,$K47,EQ$16)&lt;=mediçao,CQ47,0),0),[1]PLE!$AA$28*CQ47)</f>
        <v>0</v>
      </c>
      <c r="ER47" s="15">
        <f ca="1">IF($K47&lt;&gt;1,IF(ISNUMBER(INDEX(Import.PLE,$K47,ER$16)),IF(INDEX(Import.PLE,$K47,ER$16)&lt;=mediçao,CR47,0),0),[1]PLE!$AA$28*CR47)</f>
        <v>0</v>
      </c>
      <c r="ES47" s="15">
        <f ca="1">IF($K47&lt;&gt;1,IF(ISNUMBER(INDEX(Import.PLE,$K47,ES$16)),IF(INDEX(Import.PLE,$K47,ES$16)&lt;=mediçao,CS47,0),0),[1]PLE!$AA$28*CS47)</f>
        <v>0</v>
      </c>
      <c r="ET47" s="15">
        <f ca="1">IF($K47&lt;&gt;1,IF(ISNUMBER(INDEX(Import.PLE,$K47,ET$16)),IF(INDEX(Import.PLE,$K47,ET$16)&lt;=mediçao,CT47,0),0),[1]PLE!$AA$28*CT47)</f>
        <v>0</v>
      </c>
      <c r="EU47" s="15">
        <f ca="1">IF($K47&lt;&gt;1,IF(ISNUMBER(INDEX(Import.PLE,$K47,EU$16)),IF(INDEX(Import.PLE,$K47,EU$16)&lt;=mediçao,CU47,0),0),[1]PLE!$AA$28*CU47)</f>
        <v>0</v>
      </c>
      <c r="EV47" s="15">
        <f ca="1">IF($K47&lt;&gt;1,IF(ISNUMBER(INDEX(Import.PLE,$K47,EV$16)),IF(INDEX(Import.PLE,$K47,EV$16)&lt;=mediçao,CV47,0),0),[1]PLE!$AA$28*CV47)</f>
        <v>0</v>
      </c>
      <c r="EW47" s="15">
        <f ca="1">IF($K47&lt;&gt;1,IF(ISNUMBER(INDEX(Import.PLE,$K47,EW$16)),IF(INDEX(Import.PLE,$K47,EW$16)&lt;=mediçao,CW47,0),0),[1]PLE!$AA$28*CW47)</f>
        <v>0</v>
      </c>
      <c r="EX47" s="15">
        <f ca="1">IF($K47&lt;&gt;1,IF(ISNUMBER(INDEX(Import.PLE,$K47,EX$16)),IF(INDEX(Import.PLE,$K47,EX$16)&lt;=mediçao,CX47,0),0),[1]PLE!$AA$28*CX47)</f>
        <v>0</v>
      </c>
      <c r="EY47" s="15">
        <f ca="1">IF($K47&lt;&gt;1,IF(ISNUMBER(INDEX(Import.PLE,$K47,EY$16)),IF(INDEX(Import.PLE,$K47,EY$16)&lt;=mediçao,CY47,0),0),[1]PLE!$AA$28*CY47)</f>
        <v>0</v>
      </c>
      <c r="EZ47" s="15">
        <f ca="1">IF($K47&lt;&gt;1,IF(ISNUMBER(INDEX(Import.PLE,$K47,EZ$16)),IF(INDEX(Import.PLE,$K47,EZ$16)&lt;=mediçao,CZ47,0),0),[1]PLE!$AA$28*CZ47)</f>
        <v>0</v>
      </c>
      <c r="FA47" s="15">
        <f ca="1">IF($K47&lt;&gt;1,IF(ISNUMBER(INDEX(Import.PLE,$K47,FA$16)),IF(INDEX(Import.PLE,$K47,FA$16)&lt;=mediçao,DA47,0),0),[1]PLE!$AA$28*DA47)</f>
        <v>0</v>
      </c>
      <c r="FB47" s="15">
        <f ca="1">IF($K47&lt;&gt;1,IF(ISNUMBER(INDEX(Import.PLE,$K47,FB$16)),IF(INDEX(Import.PLE,$K47,FB$16)&lt;=mediçao,DB47,0),0),[1]PLE!$AA$28*DB47)</f>
        <v>0</v>
      </c>
      <c r="FC47" s="15">
        <f ca="1">IF($K47&lt;&gt;1,IF(ISNUMBER(INDEX(Import.PLE,$K47,FC$16)),IF(INDEX(Import.PLE,$K47,FC$16)&lt;=mediçao,DC47,0),0),[1]PLE!$AA$28*DC47)</f>
        <v>0</v>
      </c>
      <c r="FD47" s="15">
        <f ca="1">IF($K47&lt;&gt;1,IF(ISNUMBER(INDEX(Import.PLE,$K47,FD$16)),IF(INDEX(Import.PLE,$K47,FD$16)&lt;=mediçao,DD47,0),0),[1]PLE!$AA$28*DD47)</f>
        <v>0</v>
      </c>
      <c r="FE47" s="15">
        <f ca="1">IF($K47&lt;&gt;1,IF(ISNUMBER(INDEX(Import.PLE,$K47,FE$16)),IF(INDEX(Import.PLE,$K47,FE$16)&lt;=mediçao,DE47,0),0),[1]PLE!$AA$28*DE47)</f>
        <v>0</v>
      </c>
      <c r="FF47" s="15">
        <f ca="1">IF($K47&lt;&gt;1,IF(ISNUMBER(INDEX(Import.PLE,$K47,FF$16)),IF(INDEX(Import.PLE,$K47,FF$16)&lt;=mediçao,DF47,0),0),[1]PLE!$AA$28*DF47)</f>
        <v>0</v>
      </c>
      <c r="FG47" s="15">
        <f ca="1">IF($K47&lt;&gt;1,IF(ISNUMBER(INDEX(Import.PLE,$K47,FG$16)),IF(INDEX(Import.PLE,$K47,FG$16)&lt;=mediçao,DG47,0),0),[1]PLE!$AA$28*DG47)</f>
        <v>0</v>
      </c>
      <c r="FH47" s="15">
        <f ca="1">IF($K47&lt;&gt;1,IF(ISNUMBER(INDEX(Import.PLE,$K47,FH$16)),IF(INDEX(Import.PLE,$K47,FH$16)&lt;=mediçao,DH47,0),0),[1]PLE!$AA$28*DH47)</f>
        <v>0</v>
      </c>
      <c r="FI47" s="15">
        <f ca="1">IF($K47&lt;&gt;1,IF(ISNUMBER(INDEX(Import.PLE,$K47,FI$16)),IF(INDEX(Import.PLE,$K47,FI$16)&lt;=mediçao,DI47,0),0),[1]PLE!$AA$28*DI47)</f>
        <v>0</v>
      </c>
      <c r="FJ47" s="15">
        <f ca="1">IF($K47&lt;&gt;1,IF(ISNUMBER(INDEX(Import.PLE,$K47,FJ$16)),IF(INDEX(Import.PLE,$K47,FJ$16)&lt;=mediçao,DJ47,0),0),[1]PLE!$AA$28*DJ47)</f>
        <v>0</v>
      </c>
    </row>
    <row r="48" spans="2:166" s="14" customFormat="1" x14ac:dyDescent="0.25">
      <c r="B48" s="1">
        <f t="shared" ca="1" si="3"/>
        <v>31</v>
      </c>
      <c r="C48" s="2" t="str">
        <f t="shared" si="4"/>
        <v/>
      </c>
      <c r="D48" s="3"/>
      <c r="E48" s="4"/>
      <c r="F48" s="5"/>
      <c r="G48" s="6" t="str">
        <f t="shared" si="59"/>
        <v/>
      </c>
      <c r="H48" s="7" t="str">
        <f t="shared" si="6"/>
        <v/>
      </c>
      <c r="I48" s="8"/>
      <c r="J48" s="9"/>
      <c r="K48" s="10"/>
      <c r="L48" s="11" t="str">
        <f>activatedados.form2</f>
        <v/>
      </c>
      <c r="M48" s="12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M48" s="15">
        <f t="shared" si="60"/>
        <v>0</v>
      </c>
      <c r="BN48" s="15">
        <f t="shared" si="61"/>
        <v>0</v>
      </c>
      <c r="BO48" s="15">
        <f t="shared" si="62"/>
        <v>0</v>
      </c>
      <c r="BP48" s="15">
        <f t="shared" si="63"/>
        <v>0</v>
      </c>
      <c r="BQ48" s="15">
        <f t="shared" si="64"/>
        <v>0</v>
      </c>
      <c r="BR48" s="15">
        <f t="shared" si="65"/>
        <v>0</v>
      </c>
      <c r="BS48" s="15">
        <f t="shared" si="66"/>
        <v>0</v>
      </c>
      <c r="BT48" s="15">
        <f t="shared" si="67"/>
        <v>0</v>
      </c>
      <c r="BU48" s="15">
        <f t="shared" si="68"/>
        <v>0</v>
      </c>
      <c r="BV48" s="15">
        <f t="shared" si="69"/>
        <v>0</v>
      </c>
      <c r="BW48" s="15">
        <f t="shared" si="70"/>
        <v>0</v>
      </c>
      <c r="BX48" s="15">
        <f t="shared" si="71"/>
        <v>0</v>
      </c>
      <c r="BY48" s="15">
        <f t="shared" si="72"/>
        <v>0</v>
      </c>
      <c r="BZ48" s="15">
        <f t="shared" si="73"/>
        <v>0</v>
      </c>
      <c r="CA48" s="15">
        <f t="shared" si="74"/>
        <v>0</v>
      </c>
      <c r="CB48" s="15">
        <f t="shared" si="75"/>
        <v>0</v>
      </c>
      <c r="CC48" s="15">
        <f t="shared" si="76"/>
        <v>0</v>
      </c>
      <c r="CD48" s="15">
        <f t="shared" si="77"/>
        <v>0</v>
      </c>
      <c r="CE48" s="15">
        <f t="shared" si="78"/>
        <v>0</v>
      </c>
      <c r="CF48" s="15">
        <f t="shared" si="79"/>
        <v>0</v>
      </c>
      <c r="CG48" s="15">
        <f t="shared" si="80"/>
        <v>0</v>
      </c>
      <c r="CH48" s="15">
        <f t="shared" si="81"/>
        <v>0</v>
      </c>
      <c r="CI48" s="15">
        <f t="shared" si="82"/>
        <v>0</v>
      </c>
      <c r="CJ48" s="15">
        <f t="shared" si="83"/>
        <v>0</v>
      </c>
      <c r="CK48" s="15">
        <f t="shared" si="84"/>
        <v>0</v>
      </c>
      <c r="CL48" s="15">
        <f t="shared" si="85"/>
        <v>0</v>
      </c>
      <c r="CM48" s="15">
        <f t="shared" si="86"/>
        <v>0</v>
      </c>
      <c r="CN48" s="15">
        <f t="shared" si="87"/>
        <v>0</v>
      </c>
      <c r="CO48" s="15">
        <f t="shared" si="88"/>
        <v>0</v>
      </c>
      <c r="CP48" s="15">
        <f t="shared" si="89"/>
        <v>0</v>
      </c>
      <c r="CQ48" s="15">
        <f t="shared" si="90"/>
        <v>0</v>
      </c>
      <c r="CR48" s="15">
        <f t="shared" si="91"/>
        <v>0</v>
      </c>
      <c r="CS48" s="15">
        <f t="shared" si="92"/>
        <v>0</v>
      </c>
      <c r="CT48" s="15">
        <f t="shared" si="93"/>
        <v>0</v>
      </c>
      <c r="CU48" s="15">
        <f t="shared" si="94"/>
        <v>0</v>
      </c>
      <c r="CV48" s="15">
        <f t="shared" si="95"/>
        <v>0</v>
      </c>
      <c r="CW48" s="15">
        <f t="shared" si="96"/>
        <v>0</v>
      </c>
      <c r="CX48" s="15">
        <f t="shared" si="97"/>
        <v>0</v>
      </c>
      <c r="CY48" s="15">
        <f t="shared" si="98"/>
        <v>0</v>
      </c>
      <c r="CZ48" s="15">
        <f t="shared" si="99"/>
        <v>0</v>
      </c>
      <c r="DA48" s="15">
        <f t="shared" si="100"/>
        <v>0</v>
      </c>
      <c r="DB48" s="15">
        <f t="shared" si="101"/>
        <v>0</v>
      </c>
      <c r="DC48" s="15">
        <f t="shared" si="102"/>
        <v>0</v>
      </c>
      <c r="DD48" s="15">
        <f t="shared" si="103"/>
        <v>0</v>
      </c>
      <c r="DE48" s="15">
        <f t="shared" si="104"/>
        <v>0</v>
      </c>
      <c r="DF48" s="15">
        <f t="shared" si="105"/>
        <v>0</v>
      </c>
      <c r="DG48" s="15">
        <f t="shared" si="106"/>
        <v>0</v>
      </c>
      <c r="DH48" s="15">
        <f t="shared" si="107"/>
        <v>0</v>
      </c>
      <c r="DI48" s="15">
        <f t="shared" si="108"/>
        <v>0</v>
      </c>
      <c r="DJ48" s="15">
        <f t="shared" si="109"/>
        <v>0</v>
      </c>
      <c r="DK48" s="16">
        <f t="shared" si="57"/>
        <v>0</v>
      </c>
      <c r="DL48" s="16">
        <f t="shared" ca="1" si="58"/>
        <v>0</v>
      </c>
      <c r="DM48" s="15">
        <f ca="1">IF($K48&lt;&gt;1,IF(ISNUMBER(INDEX(Import.PLE,$K48,DM$16)),IF(INDEX(Import.PLE,$K48,DM$16)&lt;=mediçao,BM48,0),0),[1]PLE!$AA$28*BM48)</f>
        <v>0</v>
      </c>
      <c r="DN48" s="15">
        <f ca="1">IF($K48&lt;&gt;1,IF(ISNUMBER(INDEX(Import.PLE,$K48,DN$16)),IF(INDEX(Import.PLE,$K48,DN$16)&lt;=mediçao,BN48,0),0),[1]PLE!$AA$28*BN48)</f>
        <v>0</v>
      </c>
      <c r="DO48" s="15">
        <f ca="1">IF($K48&lt;&gt;1,IF(ISNUMBER(INDEX(Import.PLE,$K48,DO$16)),IF(INDEX(Import.PLE,$K48,DO$16)&lt;=mediçao,BO48,0),0),[1]PLE!$AA$28*BO48)</f>
        <v>0</v>
      </c>
      <c r="DP48" s="15">
        <f ca="1">IF($K48&lt;&gt;1,IF(ISNUMBER(INDEX(Import.PLE,$K48,DP$16)),IF(INDEX(Import.PLE,$K48,DP$16)&lt;=mediçao,BP48,0),0),[1]PLE!$AA$28*BP48)</f>
        <v>0</v>
      </c>
      <c r="DQ48" s="15">
        <f ca="1">IF($K48&lt;&gt;1,IF(ISNUMBER(INDEX(Import.PLE,$K48,DQ$16)),IF(INDEX(Import.PLE,$K48,DQ$16)&lt;=mediçao,BQ48,0),0),[1]PLE!$AA$28*BQ48)</f>
        <v>0</v>
      </c>
      <c r="DR48" s="15">
        <f ca="1">IF($K48&lt;&gt;1,IF(ISNUMBER(INDEX(Import.PLE,$K48,DR$16)),IF(INDEX(Import.PLE,$K48,DR$16)&lt;=mediçao,BR48,0),0),[1]PLE!$AA$28*BR48)</f>
        <v>0</v>
      </c>
      <c r="DS48" s="15">
        <f ca="1">IF($K48&lt;&gt;1,IF(ISNUMBER(INDEX(Import.PLE,$K48,DS$16)),IF(INDEX(Import.PLE,$K48,DS$16)&lt;=mediçao,BS48,0),0),[1]PLE!$AA$28*BS48)</f>
        <v>0</v>
      </c>
      <c r="DT48" s="15">
        <f ca="1">IF($K48&lt;&gt;1,IF(ISNUMBER(INDEX(Import.PLE,$K48,DT$16)),IF(INDEX(Import.PLE,$K48,DT$16)&lt;=mediçao,BT48,0),0),[1]PLE!$AA$28*BT48)</f>
        <v>0</v>
      </c>
      <c r="DU48" s="15">
        <f ca="1">IF($K48&lt;&gt;1,IF(ISNUMBER(INDEX(Import.PLE,$K48,DU$16)),IF(INDEX(Import.PLE,$K48,DU$16)&lt;=mediçao,BU48,0),0),[1]PLE!$AA$28*BU48)</f>
        <v>0</v>
      </c>
      <c r="DV48" s="15">
        <f ca="1">IF($K48&lt;&gt;1,IF(ISNUMBER(INDEX(Import.PLE,$K48,DV$16)),IF(INDEX(Import.PLE,$K48,DV$16)&lt;=mediçao,BV48,0),0),[1]PLE!$AA$28*BV48)</f>
        <v>0</v>
      </c>
      <c r="DW48" s="15">
        <f ca="1">IF($K48&lt;&gt;1,IF(ISNUMBER(INDEX(Import.PLE,$K48,DW$16)),IF(INDEX(Import.PLE,$K48,DW$16)&lt;=mediçao,BW48,0),0),[1]PLE!$AA$28*BW48)</f>
        <v>0</v>
      </c>
      <c r="DX48" s="15">
        <f ca="1">IF($K48&lt;&gt;1,IF(ISNUMBER(INDEX(Import.PLE,$K48,DX$16)),IF(INDEX(Import.PLE,$K48,DX$16)&lt;=mediçao,BX48,0),0),[1]PLE!$AA$28*BX48)</f>
        <v>0</v>
      </c>
      <c r="DY48" s="15">
        <f ca="1">IF($K48&lt;&gt;1,IF(ISNUMBER(INDEX(Import.PLE,$K48,DY$16)),IF(INDEX(Import.PLE,$K48,DY$16)&lt;=mediçao,BY48,0),0),[1]PLE!$AA$28*BY48)</f>
        <v>0</v>
      </c>
      <c r="DZ48" s="15">
        <f ca="1">IF($K48&lt;&gt;1,IF(ISNUMBER(INDEX(Import.PLE,$K48,DZ$16)),IF(INDEX(Import.PLE,$K48,DZ$16)&lt;=mediçao,BZ48,0),0),[1]PLE!$AA$28*BZ48)</f>
        <v>0</v>
      </c>
      <c r="EA48" s="15">
        <f ca="1">IF($K48&lt;&gt;1,IF(ISNUMBER(INDEX(Import.PLE,$K48,EA$16)),IF(INDEX(Import.PLE,$K48,EA$16)&lt;=mediçao,CA48,0),0),[1]PLE!$AA$28*CA48)</f>
        <v>0</v>
      </c>
      <c r="EB48" s="15">
        <f ca="1">IF($K48&lt;&gt;1,IF(ISNUMBER(INDEX(Import.PLE,$K48,EB$16)),IF(INDEX(Import.PLE,$K48,EB$16)&lt;=mediçao,CB48,0),0),[1]PLE!$AA$28*CB48)</f>
        <v>0</v>
      </c>
      <c r="EC48" s="15">
        <f ca="1">IF($K48&lt;&gt;1,IF(ISNUMBER(INDEX(Import.PLE,$K48,EC$16)),IF(INDEX(Import.PLE,$K48,EC$16)&lt;=mediçao,CC48,0),0),[1]PLE!$AA$28*CC48)</f>
        <v>0</v>
      </c>
      <c r="ED48" s="15">
        <f ca="1">IF($K48&lt;&gt;1,IF(ISNUMBER(INDEX(Import.PLE,$K48,ED$16)),IF(INDEX(Import.PLE,$K48,ED$16)&lt;=mediçao,CD48,0),0),[1]PLE!$AA$28*CD48)</f>
        <v>0</v>
      </c>
      <c r="EE48" s="15">
        <f ca="1">IF($K48&lt;&gt;1,IF(ISNUMBER(INDEX(Import.PLE,$K48,EE$16)),IF(INDEX(Import.PLE,$K48,EE$16)&lt;=mediçao,CE48,0),0),[1]PLE!$AA$28*CE48)</f>
        <v>0</v>
      </c>
      <c r="EF48" s="15">
        <f ca="1">IF($K48&lt;&gt;1,IF(ISNUMBER(INDEX(Import.PLE,$K48,EF$16)),IF(INDEX(Import.PLE,$K48,EF$16)&lt;=mediçao,CF48,0),0),[1]PLE!$AA$28*CF48)</f>
        <v>0</v>
      </c>
      <c r="EG48" s="15">
        <f ca="1">IF($K48&lt;&gt;1,IF(ISNUMBER(INDEX(Import.PLE,$K48,EG$16)),IF(INDEX(Import.PLE,$K48,EG$16)&lt;=mediçao,CG48,0),0),[1]PLE!$AA$28*CG48)</f>
        <v>0</v>
      </c>
      <c r="EH48" s="15">
        <f ca="1">IF($K48&lt;&gt;1,IF(ISNUMBER(INDEX(Import.PLE,$K48,EH$16)),IF(INDEX(Import.PLE,$K48,EH$16)&lt;=mediçao,CH48,0),0),[1]PLE!$AA$28*CH48)</f>
        <v>0</v>
      </c>
      <c r="EI48" s="15">
        <f ca="1">IF($K48&lt;&gt;1,IF(ISNUMBER(INDEX(Import.PLE,$K48,EI$16)),IF(INDEX(Import.PLE,$K48,EI$16)&lt;=mediçao,CI48,0),0),[1]PLE!$AA$28*CI48)</f>
        <v>0</v>
      </c>
      <c r="EJ48" s="15">
        <f ca="1">IF($K48&lt;&gt;1,IF(ISNUMBER(INDEX(Import.PLE,$K48,EJ$16)),IF(INDEX(Import.PLE,$K48,EJ$16)&lt;=mediçao,CJ48,0),0),[1]PLE!$AA$28*CJ48)</f>
        <v>0</v>
      </c>
      <c r="EK48" s="15">
        <f ca="1">IF($K48&lt;&gt;1,IF(ISNUMBER(INDEX(Import.PLE,$K48,EK$16)),IF(INDEX(Import.PLE,$K48,EK$16)&lt;=mediçao,CK48,0),0),[1]PLE!$AA$28*CK48)</f>
        <v>0</v>
      </c>
      <c r="EL48" s="15">
        <f ca="1">IF($K48&lt;&gt;1,IF(ISNUMBER(INDEX(Import.PLE,$K48,EL$16)),IF(INDEX(Import.PLE,$K48,EL$16)&lt;=mediçao,CL48,0),0),[1]PLE!$AA$28*CL48)</f>
        <v>0</v>
      </c>
      <c r="EM48" s="15">
        <f ca="1">IF($K48&lt;&gt;1,IF(ISNUMBER(INDEX(Import.PLE,$K48,EM$16)),IF(INDEX(Import.PLE,$K48,EM$16)&lt;=mediçao,CM48,0),0),[1]PLE!$AA$28*CM48)</f>
        <v>0</v>
      </c>
      <c r="EN48" s="15">
        <f ca="1">IF($K48&lt;&gt;1,IF(ISNUMBER(INDEX(Import.PLE,$K48,EN$16)),IF(INDEX(Import.PLE,$K48,EN$16)&lt;=mediçao,CN48,0),0),[1]PLE!$AA$28*CN48)</f>
        <v>0</v>
      </c>
      <c r="EO48" s="15">
        <f ca="1">IF($K48&lt;&gt;1,IF(ISNUMBER(INDEX(Import.PLE,$K48,EO$16)),IF(INDEX(Import.PLE,$K48,EO$16)&lt;=mediçao,CO48,0),0),[1]PLE!$AA$28*CO48)</f>
        <v>0</v>
      </c>
      <c r="EP48" s="15">
        <f ca="1">IF($K48&lt;&gt;1,IF(ISNUMBER(INDEX(Import.PLE,$K48,EP$16)),IF(INDEX(Import.PLE,$K48,EP$16)&lt;=mediçao,CP48,0),0),[1]PLE!$AA$28*CP48)</f>
        <v>0</v>
      </c>
      <c r="EQ48" s="15">
        <f ca="1">IF($K48&lt;&gt;1,IF(ISNUMBER(INDEX(Import.PLE,$K48,EQ$16)),IF(INDEX(Import.PLE,$K48,EQ$16)&lt;=mediçao,CQ48,0),0),[1]PLE!$AA$28*CQ48)</f>
        <v>0</v>
      </c>
      <c r="ER48" s="15">
        <f ca="1">IF($K48&lt;&gt;1,IF(ISNUMBER(INDEX(Import.PLE,$K48,ER$16)),IF(INDEX(Import.PLE,$K48,ER$16)&lt;=mediçao,CR48,0),0),[1]PLE!$AA$28*CR48)</f>
        <v>0</v>
      </c>
      <c r="ES48" s="15">
        <f ca="1">IF($K48&lt;&gt;1,IF(ISNUMBER(INDEX(Import.PLE,$K48,ES$16)),IF(INDEX(Import.PLE,$K48,ES$16)&lt;=mediçao,CS48,0),0),[1]PLE!$AA$28*CS48)</f>
        <v>0</v>
      </c>
      <c r="ET48" s="15">
        <f ca="1">IF($K48&lt;&gt;1,IF(ISNUMBER(INDEX(Import.PLE,$K48,ET$16)),IF(INDEX(Import.PLE,$K48,ET$16)&lt;=mediçao,CT48,0),0),[1]PLE!$AA$28*CT48)</f>
        <v>0</v>
      </c>
      <c r="EU48" s="15">
        <f ca="1">IF($K48&lt;&gt;1,IF(ISNUMBER(INDEX(Import.PLE,$K48,EU$16)),IF(INDEX(Import.PLE,$K48,EU$16)&lt;=mediçao,CU48,0),0),[1]PLE!$AA$28*CU48)</f>
        <v>0</v>
      </c>
      <c r="EV48" s="15">
        <f ca="1">IF($K48&lt;&gt;1,IF(ISNUMBER(INDEX(Import.PLE,$K48,EV$16)),IF(INDEX(Import.PLE,$K48,EV$16)&lt;=mediçao,CV48,0),0),[1]PLE!$AA$28*CV48)</f>
        <v>0</v>
      </c>
      <c r="EW48" s="15">
        <f ca="1">IF($K48&lt;&gt;1,IF(ISNUMBER(INDEX(Import.PLE,$K48,EW$16)),IF(INDEX(Import.PLE,$K48,EW$16)&lt;=mediçao,CW48,0),0),[1]PLE!$AA$28*CW48)</f>
        <v>0</v>
      </c>
      <c r="EX48" s="15">
        <f ca="1">IF($K48&lt;&gt;1,IF(ISNUMBER(INDEX(Import.PLE,$K48,EX$16)),IF(INDEX(Import.PLE,$K48,EX$16)&lt;=mediçao,CX48,0),0),[1]PLE!$AA$28*CX48)</f>
        <v>0</v>
      </c>
      <c r="EY48" s="15">
        <f ca="1">IF($K48&lt;&gt;1,IF(ISNUMBER(INDEX(Import.PLE,$K48,EY$16)),IF(INDEX(Import.PLE,$K48,EY$16)&lt;=mediçao,CY48,0),0),[1]PLE!$AA$28*CY48)</f>
        <v>0</v>
      </c>
      <c r="EZ48" s="15">
        <f ca="1">IF($K48&lt;&gt;1,IF(ISNUMBER(INDEX(Import.PLE,$K48,EZ$16)),IF(INDEX(Import.PLE,$K48,EZ$16)&lt;=mediçao,CZ48,0),0),[1]PLE!$AA$28*CZ48)</f>
        <v>0</v>
      </c>
      <c r="FA48" s="15">
        <f ca="1">IF($K48&lt;&gt;1,IF(ISNUMBER(INDEX(Import.PLE,$K48,FA$16)),IF(INDEX(Import.PLE,$K48,FA$16)&lt;=mediçao,DA48,0),0),[1]PLE!$AA$28*DA48)</f>
        <v>0</v>
      </c>
      <c r="FB48" s="15">
        <f ca="1">IF($K48&lt;&gt;1,IF(ISNUMBER(INDEX(Import.PLE,$K48,FB$16)),IF(INDEX(Import.PLE,$K48,FB$16)&lt;=mediçao,DB48,0),0),[1]PLE!$AA$28*DB48)</f>
        <v>0</v>
      </c>
      <c r="FC48" s="15">
        <f ca="1">IF($K48&lt;&gt;1,IF(ISNUMBER(INDEX(Import.PLE,$K48,FC$16)),IF(INDEX(Import.PLE,$K48,FC$16)&lt;=mediçao,DC48,0),0),[1]PLE!$AA$28*DC48)</f>
        <v>0</v>
      </c>
      <c r="FD48" s="15">
        <f ca="1">IF($K48&lt;&gt;1,IF(ISNUMBER(INDEX(Import.PLE,$K48,FD$16)),IF(INDEX(Import.PLE,$K48,FD$16)&lt;=mediçao,DD48,0),0),[1]PLE!$AA$28*DD48)</f>
        <v>0</v>
      </c>
      <c r="FE48" s="15">
        <f ca="1">IF($K48&lt;&gt;1,IF(ISNUMBER(INDEX(Import.PLE,$K48,FE$16)),IF(INDEX(Import.PLE,$K48,FE$16)&lt;=mediçao,DE48,0),0),[1]PLE!$AA$28*DE48)</f>
        <v>0</v>
      </c>
      <c r="FF48" s="15">
        <f ca="1">IF($K48&lt;&gt;1,IF(ISNUMBER(INDEX(Import.PLE,$K48,FF$16)),IF(INDEX(Import.PLE,$K48,FF$16)&lt;=mediçao,DF48,0),0),[1]PLE!$AA$28*DF48)</f>
        <v>0</v>
      </c>
      <c r="FG48" s="15">
        <f ca="1">IF($K48&lt;&gt;1,IF(ISNUMBER(INDEX(Import.PLE,$K48,FG$16)),IF(INDEX(Import.PLE,$K48,FG$16)&lt;=mediçao,DG48,0),0),[1]PLE!$AA$28*DG48)</f>
        <v>0</v>
      </c>
      <c r="FH48" s="15">
        <f ca="1">IF($K48&lt;&gt;1,IF(ISNUMBER(INDEX(Import.PLE,$K48,FH$16)),IF(INDEX(Import.PLE,$K48,FH$16)&lt;=mediçao,DH48,0),0),[1]PLE!$AA$28*DH48)</f>
        <v>0</v>
      </c>
      <c r="FI48" s="15">
        <f ca="1">IF($K48&lt;&gt;1,IF(ISNUMBER(INDEX(Import.PLE,$K48,FI$16)),IF(INDEX(Import.PLE,$K48,FI$16)&lt;=mediçao,DI48,0),0),[1]PLE!$AA$28*DI48)</f>
        <v>0</v>
      </c>
      <c r="FJ48" s="15">
        <f ca="1">IF($K48&lt;&gt;1,IF(ISNUMBER(INDEX(Import.PLE,$K48,FJ$16)),IF(INDEX(Import.PLE,$K48,FJ$16)&lt;=mediçao,DJ48,0),0),[1]PLE!$AA$28*DJ48)</f>
        <v>0</v>
      </c>
    </row>
    <row r="49" spans="2:166" s="14" customFormat="1" x14ac:dyDescent="0.25">
      <c r="B49" s="1">
        <f t="shared" ca="1" si="3"/>
        <v>32</v>
      </c>
      <c r="C49" s="2" t="str">
        <f t="shared" si="4"/>
        <v/>
      </c>
      <c r="D49" s="3"/>
      <c r="E49" s="4"/>
      <c r="F49" s="5"/>
      <c r="G49" s="6" t="str">
        <f t="shared" si="59"/>
        <v/>
      </c>
      <c r="H49" s="7" t="str">
        <f t="shared" si="6"/>
        <v/>
      </c>
      <c r="I49" s="8"/>
      <c r="J49" s="9"/>
      <c r="K49" s="10"/>
      <c r="L49" s="11" t="str">
        <f>activatedados.form2</f>
        <v/>
      </c>
      <c r="M49" s="12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M49" s="15">
        <f t="shared" si="60"/>
        <v>0</v>
      </c>
      <c r="BN49" s="15">
        <f t="shared" si="61"/>
        <v>0</v>
      </c>
      <c r="BO49" s="15">
        <f t="shared" si="62"/>
        <v>0</v>
      </c>
      <c r="BP49" s="15">
        <f t="shared" si="63"/>
        <v>0</v>
      </c>
      <c r="BQ49" s="15">
        <f t="shared" si="64"/>
        <v>0</v>
      </c>
      <c r="BR49" s="15">
        <f t="shared" si="65"/>
        <v>0</v>
      </c>
      <c r="BS49" s="15">
        <f t="shared" si="66"/>
        <v>0</v>
      </c>
      <c r="BT49" s="15">
        <f t="shared" si="67"/>
        <v>0</v>
      </c>
      <c r="BU49" s="15">
        <f t="shared" si="68"/>
        <v>0</v>
      </c>
      <c r="BV49" s="15">
        <f t="shared" si="69"/>
        <v>0</v>
      </c>
      <c r="BW49" s="15">
        <f t="shared" si="70"/>
        <v>0</v>
      </c>
      <c r="BX49" s="15">
        <f t="shared" si="71"/>
        <v>0</v>
      </c>
      <c r="BY49" s="15">
        <f t="shared" si="72"/>
        <v>0</v>
      </c>
      <c r="BZ49" s="15">
        <f t="shared" si="73"/>
        <v>0</v>
      </c>
      <c r="CA49" s="15">
        <f t="shared" si="74"/>
        <v>0</v>
      </c>
      <c r="CB49" s="15">
        <f t="shared" si="75"/>
        <v>0</v>
      </c>
      <c r="CC49" s="15">
        <f t="shared" si="76"/>
        <v>0</v>
      </c>
      <c r="CD49" s="15">
        <f t="shared" si="77"/>
        <v>0</v>
      </c>
      <c r="CE49" s="15">
        <f t="shared" si="78"/>
        <v>0</v>
      </c>
      <c r="CF49" s="15">
        <f t="shared" si="79"/>
        <v>0</v>
      </c>
      <c r="CG49" s="15">
        <f t="shared" si="80"/>
        <v>0</v>
      </c>
      <c r="CH49" s="15">
        <f t="shared" si="81"/>
        <v>0</v>
      </c>
      <c r="CI49" s="15">
        <f t="shared" si="82"/>
        <v>0</v>
      </c>
      <c r="CJ49" s="15">
        <f t="shared" si="83"/>
        <v>0</v>
      </c>
      <c r="CK49" s="15">
        <f t="shared" si="84"/>
        <v>0</v>
      </c>
      <c r="CL49" s="15">
        <f t="shared" si="85"/>
        <v>0</v>
      </c>
      <c r="CM49" s="15">
        <f t="shared" si="86"/>
        <v>0</v>
      </c>
      <c r="CN49" s="15">
        <f t="shared" si="87"/>
        <v>0</v>
      </c>
      <c r="CO49" s="15">
        <f t="shared" si="88"/>
        <v>0</v>
      </c>
      <c r="CP49" s="15">
        <f t="shared" si="89"/>
        <v>0</v>
      </c>
      <c r="CQ49" s="15">
        <f t="shared" si="90"/>
        <v>0</v>
      </c>
      <c r="CR49" s="15">
        <f t="shared" si="91"/>
        <v>0</v>
      </c>
      <c r="CS49" s="15">
        <f t="shared" si="92"/>
        <v>0</v>
      </c>
      <c r="CT49" s="15">
        <f t="shared" si="93"/>
        <v>0</v>
      </c>
      <c r="CU49" s="15">
        <f t="shared" si="94"/>
        <v>0</v>
      </c>
      <c r="CV49" s="15">
        <f t="shared" si="95"/>
        <v>0</v>
      </c>
      <c r="CW49" s="15">
        <f t="shared" si="96"/>
        <v>0</v>
      </c>
      <c r="CX49" s="15">
        <f t="shared" si="97"/>
        <v>0</v>
      </c>
      <c r="CY49" s="15">
        <f t="shared" si="98"/>
        <v>0</v>
      </c>
      <c r="CZ49" s="15">
        <f t="shared" si="99"/>
        <v>0</v>
      </c>
      <c r="DA49" s="15">
        <f t="shared" si="100"/>
        <v>0</v>
      </c>
      <c r="DB49" s="15">
        <f t="shared" si="101"/>
        <v>0</v>
      </c>
      <c r="DC49" s="15">
        <f t="shared" si="102"/>
        <v>0</v>
      </c>
      <c r="DD49" s="15">
        <f t="shared" si="103"/>
        <v>0</v>
      </c>
      <c r="DE49" s="15">
        <f t="shared" si="104"/>
        <v>0</v>
      </c>
      <c r="DF49" s="15">
        <f t="shared" si="105"/>
        <v>0</v>
      </c>
      <c r="DG49" s="15">
        <f t="shared" si="106"/>
        <v>0</v>
      </c>
      <c r="DH49" s="15">
        <f t="shared" si="107"/>
        <v>0</v>
      </c>
      <c r="DI49" s="15">
        <f t="shared" si="108"/>
        <v>0</v>
      </c>
      <c r="DJ49" s="15">
        <f t="shared" si="109"/>
        <v>0</v>
      </c>
      <c r="DK49" s="16">
        <f t="shared" si="57"/>
        <v>0</v>
      </c>
      <c r="DL49" s="16">
        <f t="shared" ca="1" si="58"/>
        <v>0</v>
      </c>
      <c r="DM49" s="15">
        <f ca="1">IF($K49&lt;&gt;1,IF(ISNUMBER(INDEX(Import.PLE,$K49,DM$16)),IF(INDEX(Import.PLE,$K49,DM$16)&lt;=mediçao,BM49,0),0),[1]PLE!$AA$28*BM49)</f>
        <v>0</v>
      </c>
      <c r="DN49" s="15">
        <f ca="1">IF($K49&lt;&gt;1,IF(ISNUMBER(INDEX(Import.PLE,$K49,DN$16)),IF(INDEX(Import.PLE,$K49,DN$16)&lt;=mediçao,BN49,0),0),[1]PLE!$AA$28*BN49)</f>
        <v>0</v>
      </c>
      <c r="DO49" s="15">
        <f ca="1">IF($K49&lt;&gt;1,IF(ISNUMBER(INDEX(Import.PLE,$K49,DO$16)),IF(INDEX(Import.PLE,$K49,DO$16)&lt;=mediçao,BO49,0),0),[1]PLE!$AA$28*BO49)</f>
        <v>0</v>
      </c>
      <c r="DP49" s="15">
        <f ca="1">IF($K49&lt;&gt;1,IF(ISNUMBER(INDEX(Import.PLE,$K49,DP$16)),IF(INDEX(Import.PLE,$K49,DP$16)&lt;=mediçao,BP49,0),0),[1]PLE!$AA$28*BP49)</f>
        <v>0</v>
      </c>
      <c r="DQ49" s="15">
        <f ca="1">IF($K49&lt;&gt;1,IF(ISNUMBER(INDEX(Import.PLE,$K49,DQ$16)),IF(INDEX(Import.PLE,$K49,DQ$16)&lt;=mediçao,BQ49,0),0),[1]PLE!$AA$28*BQ49)</f>
        <v>0</v>
      </c>
      <c r="DR49" s="15">
        <f ca="1">IF($K49&lt;&gt;1,IF(ISNUMBER(INDEX(Import.PLE,$K49,DR$16)),IF(INDEX(Import.PLE,$K49,DR$16)&lt;=mediçao,BR49,0),0),[1]PLE!$AA$28*BR49)</f>
        <v>0</v>
      </c>
      <c r="DS49" s="15">
        <f ca="1">IF($K49&lt;&gt;1,IF(ISNUMBER(INDEX(Import.PLE,$K49,DS$16)),IF(INDEX(Import.PLE,$K49,DS$16)&lt;=mediçao,BS49,0),0),[1]PLE!$AA$28*BS49)</f>
        <v>0</v>
      </c>
      <c r="DT49" s="15">
        <f ca="1">IF($K49&lt;&gt;1,IF(ISNUMBER(INDEX(Import.PLE,$K49,DT$16)),IF(INDEX(Import.PLE,$K49,DT$16)&lt;=mediçao,BT49,0),0),[1]PLE!$AA$28*BT49)</f>
        <v>0</v>
      </c>
      <c r="DU49" s="15">
        <f ca="1">IF($K49&lt;&gt;1,IF(ISNUMBER(INDEX(Import.PLE,$K49,DU$16)),IF(INDEX(Import.PLE,$K49,DU$16)&lt;=mediçao,BU49,0),0),[1]PLE!$AA$28*BU49)</f>
        <v>0</v>
      </c>
      <c r="DV49" s="15">
        <f ca="1">IF($K49&lt;&gt;1,IF(ISNUMBER(INDEX(Import.PLE,$K49,DV$16)),IF(INDEX(Import.PLE,$K49,DV$16)&lt;=mediçao,BV49,0),0),[1]PLE!$AA$28*BV49)</f>
        <v>0</v>
      </c>
      <c r="DW49" s="15">
        <f ca="1">IF($K49&lt;&gt;1,IF(ISNUMBER(INDEX(Import.PLE,$K49,DW$16)),IF(INDEX(Import.PLE,$K49,DW$16)&lt;=mediçao,BW49,0),0),[1]PLE!$AA$28*BW49)</f>
        <v>0</v>
      </c>
      <c r="DX49" s="15">
        <f ca="1">IF($K49&lt;&gt;1,IF(ISNUMBER(INDEX(Import.PLE,$K49,DX$16)),IF(INDEX(Import.PLE,$K49,DX$16)&lt;=mediçao,BX49,0),0),[1]PLE!$AA$28*BX49)</f>
        <v>0</v>
      </c>
      <c r="DY49" s="15">
        <f ca="1">IF($K49&lt;&gt;1,IF(ISNUMBER(INDEX(Import.PLE,$K49,DY$16)),IF(INDEX(Import.PLE,$K49,DY$16)&lt;=mediçao,BY49,0),0),[1]PLE!$AA$28*BY49)</f>
        <v>0</v>
      </c>
      <c r="DZ49" s="15">
        <f ca="1">IF($K49&lt;&gt;1,IF(ISNUMBER(INDEX(Import.PLE,$K49,DZ$16)),IF(INDEX(Import.PLE,$K49,DZ$16)&lt;=mediçao,BZ49,0),0),[1]PLE!$AA$28*BZ49)</f>
        <v>0</v>
      </c>
      <c r="EA49" s="15">
        <f ca="1">IF($K49&lt;&gt;1,IF(ISNUMBER(INDEX(Import.PLE,$K49,EA$16)),IF(INDEX(Import.PLE,$K49,EA$16)&lt;=mediçao,CA49,0),0),[1]PLE!$AA$28*CA49)</f>
        <v>0</v>
      </c>
      <c r="EB49" s="15">
        <f ca="1">IF($K49&lt;&gt;1,IF(ISNUMBER(INDEX(Import.PLE,$K49,EB$16)),IF(INDEX(Import.PLE,$K49,EB$16)&lt;=mediçao,CB49,0),0),[1]PLE!$AA$28*CB49)</f>
        <v>0</v>
      </c>
      <c r="EC49" s="15">
        <f ca="1">IF($K49&lt;&gt;1,IF(ISNUMBER(INDEX(Import.PLE,$K49,EC$16)),IF(INDEX(Import.PLE,$K49,EC$16)&lt;=mediçao,CC49,0),0),[1]PLE!$AA$28*CC49)</f>
        <v>0</v>
      </c>
      <c r="ED49" s="15">
        <f ca="1">IF($K49&lt;&gt;1,IF(ISNUMBER(INDEX(Import.PLE,$K49,ED$16)),IF(INDEX(Import.PLE,$K49,ED$16)&lt;=mediçao,CD49,0),0),[1]PLE!$AA$28*CD49)</f>
        <v>0</v>
      </c>
      <c r="EE49" s="15">
        <f ca="1">IF($K49&lt;&gt;1,IF(ISNUMBER(INDEX(Import.PLE,$K49,EE$16)),IF(INDEX(Import.PLE,$K49,EE$16)&lt;=mediçao,CE49,0),0),[1]PLE!$AA$28*CE49)</f>
        <v>0</v>
      </c>
      <c r="EF49" s="15">
        <f ca="1">IF($K49&lt;&gt;1,IF(ISNUMBER(INDEX(Import.PLE,$K49,EF$16)),IF(INDEX(Import.PLE,$K49,EF$16)&lt;=mediçao,CF49,0),0),[1]PLE!$AA$28*CF49)</f>
        <v>0</v>
      </c>
      <c r="EG49" s="15">
        <f ca="1">IF($K49&lt;&gt;1,IF(ISNUMBER(INDEX(Import.PLE,$K49,EG$16)),IF(INDEX(Import.PLE,$K49,EG$16)&lt;=mediçao,CG49,0),0),[1]PLE!$AA$28*CG49)</f>
        <v>0</v>
      </c>
      <c r="EH49" s="15">
        <f ca="1">IF($K49&lt;&gt;1,IF(ISNUMBER(INDEX(Import.PLE,$K49,EH$16)),IF(INDEX(Import.PLE,$K49,EH$16)&lt;=mediçao,CH49,0),0),[1]PLE!$AA$28*CH49)</f>
        <v>0</v>
      </c>
      <c r="EI49" s="15">
        <f ca="1">IF($K49&lt;&gt;1,IF(ISNUMBER(INDEX(Import.PLE,$K49,EI$16)),IF(INDEX(Import.PLE,$K49,EI$16)&lt;=mediçao,CI49,0),0),[1]PLE!$AA$28*CI49)</f>
        <v>0</v>
      </c>
      <c r="EJ49" s="15">
        <f ca="1">IF($K49&lt;&gt;1,IF(ISNUMBER(INDEX(Import.PLE,$K49,EJ$16)),IF(INDEX(Import.PLE,$K49,EJ$16)&lt;=mediçao,CJ49,0),0),[1]PLE!$AA$28*CJ49)</f>
        <v>0</v>
      </c>
      <c r="EK49" s="15">
        <f ca="1">IF($K49&lt;&gt;1,IF(ISNUMBER(INDEX(Import.PLE,$K49,EK$16)),IF(INDEX(Import.PLE,$K49,EK$16)&lt;=mediçao,CK49,0),0),[1]PLE!$AA$28*CK49)</f>
        <v>0</v>
      </c>
      <c r="EL49" s="15">
        <f ca="1">IF($K49&lt;&gt;1,IF(ISNUMBER(INDEX(Import.PLE,$K49,EL$16)),IF(INDEX(Import.PLE,$K49,EL$16)&lt;=mediçao,CL49,0),0),[1]PLE!$AA$28*CL49)</f>
        <v>0</v>
      </c>
      <c r="EM49" s="15">
        <f ca="1">IF($K49&lt;&gt;1,IF(ISNUMBER(INDEX(Import.PLE,$K49,EM$16)),IF(INDEX(Import.PLE,$K49,EM$16)&lt;=mediçao,CM49,0),0),[1]PLE!$AA$28*CM49)</f>
        <v>0</v>
      </c>
      <c r="EN49" s="15">
        <f ca="1">IF($K49&lt;&gt;1,IF(ISNUMBER(INDEX(Import.PLE,$K49,EN$16)),IF(INDEX(Import.PLE,$K49,EN$16)&lt;=mediçao,CN49,0),0),[1]PLE!$AA$28*CN49)</f>
        <v>0</v>
      </c>
      <c r="EO49" s="15">
        <f ca="1">IF($K49&lt;&gt;1,IF(ISNUMBER(INDEX(Import.PLE,$K49,EO$16)),IF(INDEX(Import.PLE,$K49,EO$16)&lt;=mediçao,CO49,0),0),[1]PLE!$AA$28*CO49)</f>
        <v>0</v>
      </c>
      <c r="EP49" s="15">
        <f ca="1">IF($K49&lt;&gt;1,IF(ISNUMBER(INDEX(Import.PLE,$K49,EP$16)),IF(INDEX(Import.PLE,$K49,EP$16)&lt;=mediçao,CP49,0),0),[1]PLE!$AA$28*CP49)</f>
        <v>0</v>
      </c>
      <c r="EQ49" s="15">
        <f ca="1">IF($K49&lt;&gt;1,IF(ISNUMBER(INDEX(Import.PLE,$K49,EQ$16)),IF(INDEX(Import.PLE,$K49,EQ$16)&lt;=mediçao,CQ49,0),0),[1]PLE!$AA$28*CQ49)</f>
        <v>0</v>
      </c>
      <c r="ER49" s="15">
        <f ca="1">IF($K49&lt;&gt;1,IF(ISNUMBER(INDEX(Import.PLE,$K49,ER$16)),IF(INDEX(Import.PLE,$K49,ER$16)&lt;=mediçao,CR49,0),0),[1]PLE!$AA$28*CR49)</f>
        <v>0</v>
      </c>
      <c r="ES49" s="15">
        <f ca="1">IF($K49&lt;&gt;1,IF(ISNUMBER(INDEX(Import.PLE,$K49,ES$16)),IF(INDEX(Import.PLE,$K49,ES$16)&lt;=mediçao,CS49,0),0),[1]PLE!$AA$28*CS49)</f>
        <v>0</v>
      </c>
      <c r="ET49" s="15">
        <f ca="1">IF($K49&lt;&gt;1,IF(ISNUMBER(INDEX(Import.PLE,$K49,ET$16)),IF(INDEX(Import.PLE,$K49,ET$16)&lt;=mediçao,CT49,0),0),[1]PLE!$AA$28*CT49)</f>
        <v>0</v>
      </c>
      <c r="EU49" s="15">
        <f ca="1">IF($K49&lt;&gt;1,IF(ISNUMBER(INDEX(Import.PLE,$K49,EU$16)),IF(INDEX(Import.PLE,$K49,EU$16)&lt;=mediçao,CU49,0),0),[1]PLE!$AA$28*CU49)</f>
        <v>0</v>
      </c>
      <c r="EV49" s="15">
        <f ca="1">IF($K49&lt;&gt;1,IF(ISNUMBER(INDEX(Import.PLE,$K49,EV$16)),IF(INDEX(Import.PLE,$K49,EV$16)&lt;=mediçao,CV49,0),0),[1]PLE!$AA$28*CV49)</f>
        <v>0</v>
      </c>
      <c r="EW49" s="15">
        <f ca="1">IF($K49&lt;&gt;1,IF(ISNUMBER(INDEX(Import.PLE,$K49,EW$16)),IF(INDEX(Import.PLE,$K49,EW$16)&lt;=mediçao,CW49,0),0),[1]PLE!$AA$28*CW49)</f>
        <v>0</v>
      </c>
      <c r="EX49" s="15">
        <f ca="1">IF($K49&lt;&gt;1,IF(ISNUMBER(INDEX(Import.PLE,$K49,EX$16)),IF(INDEX(Import.PLE,$K49,EX$16)&lt;=mediçao,CX49,0),0),[1]PLE!$AA$28*CX49)</f>
        <v>0</v>
      </c>
      <c r="EY49" s="15">
        <f ca="1">IF($K49&lt;&gt;1,IF(ISNUMBER(INDEX(Import.PLE,$K49,EY$16)),IF(INDEX(Import.PLE,$K49,EY$16)&lt;=mediçao,CY49,0),0),[1]PLE!$AA$28*CY49)</f>
        <v>0</v>
      </c>
      <c r="EZ49" s="15">
        <f ca="1">IF($K49&lt;&gt;1,IF(ISNUMBER(INDEX(Import.PLE,$K49,EZ$16)),IF(INDEX(Import.PLE,$K49,EZ$16)&lt;=mediçao,CZ49,0),0),[1]PLE!$AA$28*CZ49)</f>
        <v>0</v>
      </c>
      <c r="FA49" s="15">
        <f ca="1">IF($K49&lt;&gt;1,IF(ISNUMBER(INDEX(Import.PLE,$K49,FA$16)),IF(INDEX(Import.PLE,$K49,FA$16)&lt;=mediçao,DA49,0),0),[1]PLE!$AA$28*DA49)</f>
        <v>0</v>
      </c>
      <c r="FB49" s="15">
        <f ca="1">IF($K49&lt;&gt;1,IF(ISNUMBER(INDEX(Import.PLE,$K49,FB$16)),IF(INDEX(Import.PLE,$K49,FB$16)&lt;=mediçao,DB49,0),0),[1]PLE!$AA$28*DB49)</f>
        <v>0</v>
      </c>
      <c r="FC49" s="15">
        <f ca="1">IF($K49&lt;&gt;1,IF(ISNUMBER(INDEX(Import.PLE,$K49,FC$16)),IF(INDEX(Import.PLE,$K49,FC$16)&lt;=mediçao,DC49,0),0),[1]PLE!$AA$28*DC49)</f>
        <v>0</v>
      </c>
      <c r="FD49" s="15">
        <f ca="1">IF($K49&lt;&gt;1,IF(ISNUMBER(INDEX(Import.PLE,$K49,FD$16)),IF(INDEX(Import.PLE,$K49,FD$16)&lt;=mediçao,DD49,0),0),[1]PLE!$AA$28*DD49)</f>
        <v>0</v>
      </c>
      <c r="FE49" s="15">
        <f ca="1">IF($K49&lt;&gt;1,IF(ISNUMBER(INDEX(Import.PLE,$K49,FE$16)),IF(INDEX(Import.PLE,$K49,FE$16)&lt;=mediçao,DE49,0),0),[1]PLE!$AA$28*DE49)</f>
        <v>0</v>
      </c>
      <c r="FF49" s="15">
        <f ca="1">IF($K49&lt;&gt;1,IF(ISNUMBER(INDEX(Import.PLE,$K49,FF$16)),IF(INDEX(Import.PLE,$K49,FF$16)&lt;=mediçao,DF49,0),0),[1]PLE!$AA$28*DF49)</f>
        <v>0</v>
      </c>
      <c r="FG49" s="15">
        <f ca="1">IF($K49&lt;&gt;1,IF(ISNUMBER(INDEX(Import.PLE,$K49,FG$16)),IF(INDEX(Import.PLE,$K49,FG$16)&lt;=mediçao,DG49,0),0),[1]PLE!$AA$28*DG49)</f>
        <v>0</v>
      </c>
      <c r="FH49" s="15">
        <f ca="1">IF($K49&lt;&gt;1,IF(ISNUMBER(INDEX(Import.PLE,$K49,FH$16)),IF(INDEX(Import.PLE,$K49,FH$16)&lt;=mediçao,DH49,0),0),[1]PLE!$AA$28*DH49)</f>
        <v>0</v>
      </c>
      <c r="FI49" s="15">
        <f ca="1">IF($K49&lt;&gt;1,IF(ISNUMBER(INDEX(Import.PLE,$K49,FI$16)),IF(INDEX(Import.PLE,$K49,FI$16)&lt;=mediçao,DI49,0),0),[1]PLE!$AA$28*DI49)</f>
        <v>0</v>
      </c>
      <c r="FJ49" s="15">
        <f ca="1">IF($K49&lt;&gt;1,IF(ISNUMBER(INDEX(Import.PLE,$K49,FJ$16)),IF(INDEX(Import.PLE,$K49,FJ$16)&lt;=mediçao,DJ49,0),0),[1]PLE!$AA$28*DJ49)</f>
        <v>0</v>
      </c>
    </row>
    <row r="50" spans="2:166" s="14" customFormat="1" x14ac:dyDescent="0.25">
      <c r="B50" s="1">
        <f t="shared" ca="1" si="3"/>
        <v>33</v>
      </c>
      <c r="C50" s="2" t="str">
        <f t="shared" si="4"/>
        <v/>
      </c>
      <c r="D50" s="3"/>
      <c r="E50" s="4"/>
      <c r="F50" s="5"/>
      <c r="G50" s="6" t="str">
        <f t="shared" si="5"/>
        <v/>
      </c>
      <c r="H50" s="7" t="str">
        <f t="shared" si="6"/>
        <v/>
      </c>
      <c r="I50" s="8"/>
      <c r="J50" s="9"/>
      <c r="K50" s="10"/>
      <c r="L50" s="11" t="str">
        <f>activatedados.form2</f>
        <v/>
      </c>
      <c r="M50" s="12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M50" s="15">
        <f t="shared" si="7"/>
        <v>0</v>
      </c>
      <c r="BN50" s="15">
        <f t="shared" si="8"/>
        <v>0</v>
      </c>
      <c r="BO50" s="15">
        <f t="shared" si="9"/>
        <v>0</v>
      </c>
      <c r="BP50" s="15">
        <f t="shared" si="10"/>
        <v>0</v>
      </c>
      <c r="BQ50" s="15">
        <f t="shared" si="11"/>
        <v>0</v>
      </c>
      <c r="BR50" s="15">
        <f t="shared" si="12"/>
        <v>0</v>
      </c>
      <c r="BS50" s="15">
        <f t="shared" si="13"/>
        <v>0</v>
      </c>
      <c r="BT50" s="15">
        <f t="shared" si="14"/>
        <v>0</v>
      </c>
      <c r="BU50" s="15">
        <f t="shared" si="15"/>
        <v>0</v>
      </c>
      <c r="BV50" s="15">
        <f t="shared" si="16"/>
        <v>0</v>
      </c>
      <c r="BW50" s="15">
        <f t="shared" si="17"/>
        <v>0</v>
      </c>
      <c r="BX50" s="15">
        <f t="shared" si="18"/>
        <v>0</v>
      </c>
      <c r="BY50" s="15">
        <f t="shared" si="19"/>
        <v>0</v>
      </c>
      <c r="BZ50" s="15">
        <f t="shared" si="20"/>
        <v>0</v>
      </c>
      <c r="CA50" s="15">
        <f t="shared" si="21"/>
        <v>0</v>
      </c>
      <c r="CB50" s="15">
        <f t="shared" si="22"/>
        <v>0</v>
      </c>
      <c r="CC50" s="15">
        <f t="shared" si="23"/>
        <v>0</v>
      </c>
      <c r="CD50" s="15">
        <f t="shared" si="24"/>
        <v>0</v>
      </c>
      <c r="CE50" s="15">
        <f t="shared" si="25"/>
        <v>0</v>
      </c>
      <c r="CF50" s="15">
        <f t="shared" si="26"/>
        <v>0</v>
      </c>
      <c r="CG50" s="15">
        <f t="shared" si="27"/>
        <v>0</v>
      </c>
      <c r="CH50" s="15">
        <f t="shared" si="28"/>
        <v>0</v>
      </c>
      <c r="CI50" s="15">
        <f t="shared" si="29"/>
        <v>0</v>
      </c>
      <c r="CJ50" s="15">
        <f t="shared" si="30"/>
        <v>0</v>
      </c>
      <c r="CK50" s="15">
        <f t="shared" si="31"/>
        <v>0</v>
      </c>
      <c r="CL50" s="15">
        <f t="shared" si="32"/>
        <v>0</v>
      </c>
      <c r="CM50" s="15">
        <f t="shared" si="33"/>
        <v>0</v>
      </c>
      <c r="CN50" s="15">
        <f t="shared" si="34"/>
        <v>0</v>
      </c>
      <c r="CO50" s="15">
        <f t="shared" si="35"/>
        <v>0</v>
      </c>
      <c r="CP50" s="15">
        <f t="shared" si="36"/>
        <v>0</v>
      </c>
      <c r="CQ50" s="15">
        <f t="shared" si="37"/>
        <v>0</v>
      </c>
      <c r="CR50" s="15">
        <f t="shared" si="38"/>
        <v>0</v>
      </c>
      <c r="CS50" s="15">
        <f t="shared" si="39"/>
        <v>0</v>
      </c>
      <c r="CT50" s="15">
        <f t="shared" si="40"/>
        <v>0</v>
      </c>
      <c r="CU50" s="15">
        <f t="shared" si="41"/>
        <v>0</v>
      </c>
      <c r="CV50" s="15">
        <f t="shared" si="42"/>
        <v>0</v>
      </c>
      <c r="CW50" s="15">
        <f t="shared" si="43"/>
        <v>0</v>
      </c>
      <c r="CX50" s="15">
        <f t="shared" si="44"/>
        <v>0</v>
      </c>
      <c r="CY50" s="15">
        <f t="shared" si="45"/>
        <v>0</v>
      </c>
      <c r="CZ50" s="15">
        <f t="shared" si="46"/>
        <v>0</v>
      </c>
      <c r="DA50" s="15">
        <f t="shared" si="47"/>
        <v>0</v>
      </c>
      <c r="DB50" s="15">
        <f t="shared" si="48"/>
        <v>0</v>
      </c>
      <c r="DC50" s="15">
        <f t="shared" si="49"/>
        <v>0</v>
      </c>
      <c r="DD50" s="15">
        <f t="shared" si="50"/>
        <v>0</v>
      </c>
      <c r="DE50" s="15">
        <f t="shared" si="51"/>
        <v>0</v>
      </c>
      <c r="DF50" s="15">
        <f t="shared" si="52"/>
        <v>0</v>
      </c>
      <c r="DG50" s="15">
        <f t="shared" si="53"/>
        <v>0</v>
      </c>
      <c r="DH50" s="15">
        <f t="shared" si="54"/>
        <v>0</v>
      </c>
      <c r="DI50" s="15">
        <f t="shared" si="55"/>
        <v>0</v>
      </c>
      <c r="DJ50" s="15">
        <f t="shared" si="56"/>
        <v>0</v>
      </c>
      <c r="DK50" s="16">
        <f t="shared" si="57"/>
        <v>0</v>
      </c>
      <c r="DL50" s="16">
        <f t="shared" ca="1" si="58"/>
        <v>0</v>
      </c>
      <c r="DM50" s="15">
        <f ca="1">IF($K50&lt;&gt;1,IF(ISNUMBER(INDEX(Import.PLE,$K50,DM$16)),IF(INDEX(Import.PLE,$K50,DM$16)&lt;=mediçao,BM50,0),0),[1]PLE!$AA$28*BM50)</f>
        <v>0</v>
      </c>
      <c r="DN50" s="15">
        <f ca="1">IF($K50&lt;&gt;1,IF(ISNUMBER(INDEX(Import.PLE,$K50,DN$16)),IF(INDEX(Import.PLE,$K50,DN$16)&lt;=mediçao,BN50,0),0),[1]PLE!$AA$28*BN50)</f>
        <v>0</v>
      </c>
      <c r="DO50" s="15">
        <f ca="1">IF($K50&lt;&gt;1,IF(ISNUMBER(INDEX(Import.PLE,$K50,DO$16)),IF(INDEX(Import.PLE,$K50,DO$16)&lt;=mediçao,BO50,0),0),[1]PLE!$AA$28*BO50)</f>
        <v>0</v>
      </c>
      <c r="DP50" s="15">
        <f ca="1">IF($K50&lt;&gt;1,IF(ISNUMBER(INDEX(Import.PLE,$K50,DP$16)),IF(INDEX(Import.PLE,$K50,DP$16)&lt;=mediçao,BP50,0),0),[1]PLE!$AA$28*BP50)</f>
        <v>0</v>
      </c>
      <c r="DQ50" s="15">
        <f ca="1">IF($K50&lt;&gt;1,IF(ISNUMBER(INDEX(Import.PLE,$K50,DQ$16)),IF(INDEX(Import.PLE,$K50,DQ$16)&lt;=mediçao,BQ50,0),0),[1]PLE!$AA$28*BQ50)</f>
        <v>0</v>
      </c>
      <c r="DR50" s="15">
        <f ca="1">IF($K50&lt;&gt;1,IF(ISNUMBER(INDEX(Import.PLE,$K50,DR$16)),IF(INDEX(Import.PLE,$K50,DR$16)&lt;=mediçao,BR50,0),0),[1]PLE!$AA$28*BR50)</f>
        <v>0</v>
      </c>
      <c r="DS50" s="15">
        <f ca="1">IF($K50&lt;&gt;1,IF(ISNUMBER(INDEX(Import.PLE,$K50,DS$16)),IF(INDEX(Import.PLE,$K50,DS$16)&lt;=mediçao,BS50,0),0),[1]PLE!$AA$28*BS50)</f>
        <v>0</v>
      </c>
      <c r="DT50" s="15">
        <f ca="1">IF($K50&lt;&gt;1,IF(ISNUMBER(INDEX(Import.PLE,$K50,DT$16)),IF(INDEX(Import.PLE,$K50,DT$16)&lt;=mediçao,BT50,0),0),[1]PLE!$AA$28*BT50)</f>
        <v>0</v>
      </c>
      <c r="DU50" s="15">
        <f ca="1">IF($K50&lt;&gt;1,IF(ISNUMBER(INDEX(Import.PLE,$K50,DU$16)),IF(INDEX(Import.PLE,$K50,DU$16)&lt;=mediçao,BU50,0),0),[1]PLE!$AA$28*BU50)</f>
        <v>0</v>
      </c>
      <c r="DV50" s="15">
        <f ca="1">IF($K50&lt;&gt;1,IF(ISNUMBER(INDEX(Import.PLE,$K50,DV$16)),IF(INDEX(Import.PLE,$K50,DV$16)&lt;=mediçao,BV50,0),0),[1]PLE!$AA$28*BV50)</f>
        <v>0</v>
      </c>
      <c r="DW50" s="15">
        <f ca="1">IF($K50&lt;&gt;1,IF(ISNUMBER(INDEX(Import.PLE,$K50,DW$16)),IF(INDEX(Import.PLE,$K50,DW$16)&lt;=mediçao,BW50,0),0),[1]PLE!$AA$28*BW50)</f>
        <v>0</v>
      </c>
      <c r="DX50" s="15">
        <f ca="1">IF($K50&lt;&gt;1,IF(ISNUMBER(INDEX(Import.PLE,$K50,DX$16)),IF(INDEX(Import.PLE,$K50,DX$16)&lt;=mediçao,BX50,0),0),[1]PLE!$AA$28*BX50)</f>
        <v>0</v>
      </c>
      <c r="DY50" s="15">
        <f ca="1">IF($K50&lt;&gt;1,IF(ISNUMBER(INDEX(Import.PLE,$K50,DY$16)),IF(INDEX(Import.PLE,$K50,DY$16)&lt;=mediçao,BY50,0),0),[1]PLE!$AA$28*BY50)</f>
        <v>0</v>
      </c>
      <c r="DZ50" s="15">
        <f ca="1">IF($K50&lt;&gt;1,IF(ISNUMBER(INDEX(Import.PLE,$K50,DZ$16)),IF(INDEX(Import.PLE,$K50,DZ$16)&lt;=mediçao,BZ50,0),0),[1]PLE!$AA$28*BZ50)</f>
        <v>0</v>
      </c>
      <c r="EA50" s="15">
        <f ca="1">IF($K50&lt;&gt;1,IF(ISNUMBER(INDEX(Import.PLE,$K50,EA$16)),IF(INDEX(Import.PLE,$K50,EA$16)&lt;=mediçao,CA50,0),0),[1]PLE!$AA$28*CA50)</f>
        <v>0</v>
      </c>
      <c r="EB50" s="15">
        <f ca="1">IF($K50&lt;&gt;1,IF(ISNUMBER(INDEX(Import.PLE,$K50,EB$16)),IF(INDEX(Import.PLE,$K50,EB$16)&lt;=mediçao,CB50,0),0),[1]PLE!$AA$28*CB50)</f>
        <v>0</v>
      </c>
      <c r="EC50" s="15">
        <f ca="1">IF($K50&lt;&gt;1,IF(ISNUMBER(INDEX(Import.PLE,$K50,EC$16)),IF(INDEX(Import.PLE,$K50,EC$16)&lt;=mediçao,CC50,0),0),[1]PLE!$AA$28*CC50)</f>
        <v>0</v>
      </c>
      <c r="ED50" s="15">
        <f ca="1">IF($K50&lt;&gt;1,IF(ISNUMBER(INDEX(Import.PLE,$K50,ED$16)),IF(INDEX(Import.PLE,$K50,ED$16)&lt;=mediçao,CD50,0),0),[1]PLE!$AA$28*CD50)</f>
        <v>0</v>
      </c>
      <c r="EE50" s="15">
        <f ca="1">IF($K50&lt;&gt;1,IF(ISNUMBER(INDEX(Import.PLE,$K50,EE$16)),IF(INDEX(Import.PLE,$K50,EE$16)&lt;=mediçao,CE50,0),0),[1]PLE!$AA$28*CE50)</f>
        <v>0</v>
      </c>
      <c r="EF50" s="15">
        <f ca="1">IF($K50&lt;&gt;1,IF(ISNUMBER(INDEX(Import.PLE,$K50,EF$16)),IF(INDEX(Import.PLE,$K50,EF$16)&lt;=mediçao,CF50,0),0),[1]PLE!$AA$28*CF50)</f>
        <v>0</v>
      </c>
      <c r="EG50" s="15">
        <f ca="1">IF($K50&lt;&gt;1,IF(ISNUMBER(INDEX(Import.PLE,$K50,EG$16)),IF(INDEX(Import.PLE,$K50,EG$16)&lt;=mediçao,CG50,0),0),[1]PLE!$AA$28*CG50)</f>
        <v>0</v>
      </c>
      <c r="EH50" s="15">
        <f ca="1">IF($K50&lt;&gt;1,IF(ISNUMBER(INDEX(Import.PLE,$K50,EH$16)),IF(INDEX(Import.PLE,$K50,EH$16)&lt;=mediçao,CH50,0),0),[1]PLE!$AA$28*CH50)</f>
        <v>0</v>
      </c>
      <c r="EI50" s="15">
        <f ca="1">IF($K50&lt;&gt;1,IF(ISNUMBER(INDEX(Import.PLE,$K50,EI$16)),IF(INDEX(Import.PLE,$K50,EI$16)&lt;=mediçao,CI50,0),0),[1]PLE!$AA$28*CI50)</f>
        <v>0</v>
      </c>
      <c r="EJ50" s="15">
        <f ca="1">IF($K50&lt;&gt;1,IF(ISNUMBER(INDEX(Import.PLE,$K50,EJ$16)),IF(INDEX(Import.PLE,$K50,EJ$16)&lt;=mediçao,CJ50,0),0),[1]PLE!$AA$28*CJ50)</f>
        <v>0</v>
      </c>
      <c r="EK50" s="15">
        <f ca="1">IF($K50&lt;&gt;1,IF(ISNUMBER(INDEX(Import.PLE,$K50,EK$16)),IF(INDEX(Import.PLE,$K50,EK$16)&lt;=mediçao,CK50,0),0),[1]PLE!$AA$28*CK50)</f>
        <v>0</v>
      </c>
      <c r="EL50" s="15">
        <f ca="1">IF($K50&lt;&gt;1,IF(ISNUMBER(INDEX(Import.PLE,$K50,EL$16)),IF(INDEX(Import.PLE,$K50,EL$16)&lt;=mediçao,CL50,0),0),[1]PLE!$AA$28*CL50)</f>
        <v>0</v>
      </c>
      <c r="EM50" s="15">
        <f ca="1">IF($K50&lt;&gt;1,IF(ISNUMBER(INDEX(Import.PLE,$K50,EM$16)),IF(INDEX(Import.PLE,$K50,EM$16)&lt;=mediçao,CM50,0),0),[1]PLE!$AA$28*CM50)</f>
        <v>0</v>
      </c>
      <c r="EN50" s="15">
        <f ca="1">IF($K50&lt;&gt;1,IF(ISNUMBER(INDEX(Import.PLE,$K50,EN$16)),IF(INDEX(Import.PLE,$K50,EN$16)&lt;=mediçao,CN50,0),0),[1]PLE!$AA$28*CN50)</f>
        <v>0</v>
      </c>
      <c r="EO50" s="15">
        <f ca="1">IF($K50&lt;&gt;1,IF(ISNUMBER(INDEX(Import.PLE,$K50,EO$16)),IF(INDEX(Import.PLE,$K50,EO$16)&lt;=mediçao,CO50,0),0),[1]PLE!$AA$28*CO50)</f>
        <v>0</v>
      </c>
      <c r="EP50" s="15">
        <f ca="1">IF($K50&lt;&gt;1,IF(ISNUMBER(INDEX(Import.PLE,$K50,EP$16)),IF(INDEX(Import.PLE,$K50,EP$16)&lt;=mediçao,CP50,0),0),[1]PLE!$AA$28*CP50)</f>
        <v>0</v>
      </c>
      <c r="EQ50" s="15">
        <f ca="1">IF($K50&lt;&gt;1,IF(ISNUMBER(INDEX(Import.PLE,$K50,EQ$16)),IF(INDEX(Import.PLE,$K50,EQ$16)&lt;=mediçao,CQ50,0),0),[1]PLE!$AA$28*CQ50)</f>
        <v>0</v>
      </c>
      <c r="ER50" s="15">
        <f ca="1">IF($K50&lt;&gt;1,IF(ISNUMBER(INDEX(Import.PLE,$K50,ER$16)),IF(INDEX(Import.PLE,$K50,ER$16)&lt;=mediçao,CR50,0),0),[1]PLE!$AA$28*CR50)</f>
        <v>0</v>
      </c>
      <c r="ES50" s="15">
        <f ca="1">IF($K50&lt;&gt;1,IF(ISNUMBER(INDEX(Import.PLE,$K50,ES$16)),IF(INDEX(Import.PLE,$K50,ES$16)&lt;=mediçao,CS50,0),0),[1]PLE!$AA$28*CS50)</f>
        <v>0</v>
      </c>
      <c r="ET50" s="15">
        <f ca="1">IF($K50&lt;&gt;1,IF(ISNUMBER(INDEX(Import.PLE,$K50,ET$16)),IF(INDEX(Import.PLE,$K50,ET$16)&lt;=mediçao,CT50,0),0),[1]PLE!$AA$28*CT50)</f>
        <v>0</v>
      </c>
      <c r="EU50" s="15">
        <f ca="1">IF($K50&lt;&gt;1,IF(ISNUMBER(INDEX(Import.PLE,$K50,EU$16)),IF(INDEX(Import.PLE,$K50,EU$16)&lt;=mediçao,CU50,0),0),[1]PLE!$AA$28*CU50)</f>
        <v>0</v>
      </c>
      <c r="EV50" s="15">
        <f ca="1">IF($K50&lt;&gt;1,IF(ISNUMBER(INDEX(Import.PLE,$K50,EV$16)),IF(INDEX(Import.PLE,$K50,EV$16)&lt;=mediçao,CV50,0),0),[1]PLE!$AA$28*CV50)</f>
        <v>0</v>
      </c>
      <c r="EW50" s="15">
        <f ca="1">IF($K50&lt;&gt;1,IF(ISNUMBER(INDEX(Import.PLE,$K50,EW$16)),IF(INDEX(Import.PLE,$K50,EW$16)&lt;=mediçao,CW50,0),0),[1]PLE!$AA$28*CW50)</f>
        <v>0</v>
      </c>
      <c r="EX50" s="15">
        <f ca="1">IF($K50&lt;&gt;1,IF(ISNUMBER(INDEX(Import.PLE,$K50,EX$16)),IF(INDEX(Import.PLE,$K50,EX$16)&lt;=mediçao,CX50,0),0),[1]PLE!$AA$28*CX50)</f>
        <v>0</v>
      </c>
      <c r="EY50" s="15">
        <f ca="1">IF($K50&lt;&gt;1,IF(ISNUMBER(INDEX(Import.PLE,$K50,EY$16)),IF(INDEX(Import.PLE,$K50,EY$16)&lt;=mediçao,CY50,0),0),[1]PLE!$AA$28*CY50)</f>
        <v>0</v>
      </c>
      <c r="EZ50" s="15">
        <f ca="1">IF($K50&lt;&gt;1,IF(ISNUMBER(INDEX(Import.PLE,$K50,EZ$16)),IF(INDEX(Import.PLE,$K50,EZ$16)&lt;=mediçao,CZ50,0),0),[1]PLE!$AA$28*CZ50)</f>
        <v>0</v>
      </c>
      <c r="FA50" s="15">
        <f ca="1">IF($K50&lt;&gt;1,IF(ISNUMBER(INDEX(Import.PLE,$K50,FA$16)),IF(INDEX(Import.PLE,$K50,FA$16)&lt;=mediçao,DA50,0),0),[1]PLE!$AA$28*DA50)</f>
        <v>0</v>
      </c>
      <c r="FB50" s="15">
        <f ca="1">IF($K50&lt;&gt;1,IF(ISNUMBER(INDEX(Import.PLE,$K50,FB$16)),IF(INDEX(Import.PLE,$K50,FB$16)&lt;=mediçao,DB50,0),0),[1]PLE!$AA$28*DB50)</f>
        <v>0</v>
      </c>
      <c r="FC50" s="15">
        <f ca="1">IF($K50&lt;&gt;1,IF(ISNUMBER(INDEX(Import.PLE,$K50,FC$16)),IF(INDEX(Import.PLE,$K50,FC$16)&lt;=mediçao,DC50,0),0),[1]PLE!$AA$28*DC50)</f>
        <v>0</v>
      </c>
      <c r="FD50" s="15">
        <f ca="1">IF($K50&lt;&gt;1,IF(ISNUMBER(INDEX(Import.PLE,$K50,FD$16)),IF(INDEX(Import.PLE,$K50,FD$16)&lt;=mediçao,DD50,0),0),[1]PLE!$AA$28*DD50)</f>
        <v>0</v>
      </c>
      <c r="FE50" s="15">
        <f ca="1">IF($K50&lt;&gt;1,IF(ISNUMBER(INDEX(Import.PLE,$K50,FE$16)),IF(INDEX(Import.PLE,$K50,FE$16)&lt;=mediçao,DE50,0),0),[1]PLE!$AA$28*DE50)</f>
        <v>0</v>
      </c>
      <c r="FF50" s="15">
        <f ca="1">IF($K50&lt;&gt;1,IF(ISNUMBER(INDEX(Import.PLE,$K50,FF$16)),IF(INDEX(Import.PLE,$K50,FF$16)&lt;=mediçao,DF50,0),0),[1]PLE!$AA$28*DF50)</f>
        <v>0</v>
      </c>
      <c r="FG50" s="15">
        <f ca="1">IF($K50&lt;&gt;1,IF(ISNUMBER(INDEX(Import.PLE,$K50,FG$16)),IF(INDEX(Import.PLE,$K50,FG$16)&lt;=mediçao,DG50,0),0),[1]PLE!$AA$28*DG50)</f>
        <v>0</v>
      </c>
      <c r="FH50" s="15">
        <f ca="1">IF($K50&lt;&gt;1,IF(ISNUMBER(INDEX(Import.PLE,$K50,FH$16)),IF(INDEX(Import.PLE,$K50,FH$16)&lt;=mediçao,DH50,0),0),[1]PLE!$AA$28*DH50)</f>
        <v>0</v>
      </c>
      <c r="FI50" s="15">
        <f ca="1">IF($K50&lt;&gt;1,IF(ISNUMBER(INDEX(Import.PLE,$K50,FI$16)),IF(INDEX(Import.PLE,$K50,FI$16)&lt;=mediçao,DI50,0),0),[1]PLE!$AA$28*DI50)</f>
        <v>0</v>
      </c>
      <c r="FJ50" s="15">
        <f ca="1">IF($K50&lt;&gt;1,IF(ISNUMBER(INDEX(Import.PLE,$K50,FJ$16)),IF(INDEX(Import.PLE,$K50,FJ$16)&lt;=mediçao,DJ50,0),0),[1]PLE!$AA$28*DJ50)</f>
        <v>0</v>
      </c>
    </row>
    <row r="51" spans="2:166" s="14" customFormat="1" ht="15" hidden="1" x14ac:dyDescent="0.25">
      <c r="B51" s="1">
        <f t="shared" ca="1" si="3"/>
        <v>34</v>
      </c>
      <c r="C51" s="2" t="s">
        <v>0</v>
      </c>
      <c r="D51" s="17" t="s">
        <v>0</v>
      </c>
      <c r="E51" s="18" t="str">
        <f ca="1">INDEX(Eventos,K51,2)</f>
        <v>Administração Local</v>
      </c>
      <c r="F51" s="19" t="s">
        <v>1</v>
      </c>
      <c r="G51" s="20" t="str">
        <f t="shared" si="5"/>
        <v/>
      </c>
      <c r="H51" s="21" t="str">
        <f>IF(AND(ISNUMBER(G51),G51&lt;&gt;0),I51/G51,IF(G51=0,0,""))</f>
        <v/>
      </c>
      <c r="I51" s="21">
        <f ca="1">SUM(N51:BK51)</f>
        <v>12318.95</v>
      </c>
      <c r="J51" s="9"/>
      <c r="K51" s="10">
        <f ca="1">INDEX(Eventos,ROW(Nível)-ROW(LForçamento),1)</f>
        <v>1</v>
      </c>
      <c r="L51" s="22" t="str">
        <f ca="1">IF(AND(NumEvento&lt;&gt;"",Nível="Serviço"),INDEX(Eventos,NumEvento,2),"")</f>
        <v/>
      </c>
      <c r="M51" s="12"/>
      <c r="N51" s="15">
        <f t="shared" ref="N51:W55" ca="1" si="110">IF(N$15="",0,SUMIF(Import.numEventos,$K51,OFFSET(PreçoServiçoPorFrente,0,N$16-1,,1)))</f>
        <v>1971.0320000000002</v>
      </c>
      <c r="O51" s="15">
        <f t="shared" ca="1" si="110"/>
        <v>2094.2215000000001</v>
      </c>
      <c r="P51" s="15">
        <f t="shared" ca="1" si="110"/>
        <v>2094.2215000000001</v>
      </c>
      <c r="Q51" s="15">
        <f t="shared" ca="1" si="110"/>
        <v>2094.2215000000001</v>
      </c>
      <c r="R51" s="15">
        <f t="shared" ca="1" si="110"/>
        <v>2094.2215000000001</v>
      </c>
      <c r="S51" s="15">
        <f t="shared" ca="1" si="110"/>
        <v>1971.0320000000002</v>
      </c>
      <c r="T51" s="15">
        <f t="shared" ca="1" si="110"/>
        <v>0</v>
      </c>
      <c r="U51" s="15">
        <f t="shared" ca="1" si="110"/>
        <v>0</v>
      </c>
      <c r="V51" s="15">
        <f t="shared" ca="1" si="110"/>
        <v>0</v>
      </c>
      <c r="W51" s="15">
        <f t="shared" ca="1" si="110"/>
        <v>0</v>
      </c>
      <c r="X51" s="15">
        <f t="shared" ref="X51:AG55" ca="1" si="111">IF(X$15="",0,SUMIF(Import.numEventos,$K51,OFFSET(PreçoServiçoPorFrente,0,X$16-1,,1)))</f>
        <v>0</v>
      </c>
      <c r="Y51" s="15">
        <f t="shared" ca="1" si="111"/>
        <v>0</v>
      </c>
      <c r="Z51" s="15">
        <f t="shared" ca="1" si="111"/>
        <v>0</v>
      </c>
      <c r="AA51" s="15">
        <f t="shared" ca="1" si="111"/>
        <v>0</v>
      </c>
      <c r="AB51" s="15">
        <f t="shared" ca="1" si="111"/>
        <v>0</v>
      </c>
      <c r="AC51" s="15">
        <f t="shared" ca="1" si="111"/>
        <v>0</v>
      </c>
      <c r="AD51" s="15">
        <f t="shared" ca="1" si="111"/>
        <v>0</v>
      </c>
      <c r="AE51" s="15">
        <f t="shared" ca="1" si="111"/>
        <v>0</v>
      </c>
      <c r="AF51" s="15">
        <f t="shared" ca="1" si="111"/>
        <v>0</v>
      </c>
      <c r="AG51" s="15">
        <f t="shared" ca="1" si="111"/>
        <v>0</v>
      </c>
      <c r="AH51" s="15">
        <f t="shared" ref="AH51:AQ55" ca="1" si="112">IF(AH$15="",0,SUMIF(Import.numEventos,$K51,OFFSET(PreçoServiçoPorFrente,0,AH$16-1,,1)))</f>
        <v>0</v>
      </c>
      <c r="AI51" s="15">
        <f t="shared" ca="1" si="112"/>
        <v>0</v>
      </c>
      <c r="AJ51" s="15">
        <f t="shared" ca="1" si="112"/>
        <v>0</v>
      </c>
      <c r="AK51" s="15">
        <f t="shared" ca="1" si="112"/>
        <v>0</v>
      </c>
      <c r="AL51" s="15">
        <f t="shared" ca="1" si="112"/>
        <v>0</v>
      </c>
      <c r="AM51" s="15">
        <f t="shared" ca="1" si="112"/>
        <v>0</v>
      </c>
      <c r="AN51" s="15">
        <f t="shared" ca="1" si="112"/>
        <v>0</v>
      </c>
      <c r="AO51" s="15">
        <f t="shared" ca="1" si="112"/>
        <v>0</v>
      </c>
      <c r="AP51" s="15">
        <f t="shared" ca="1" si="112"/>
        <v>0</v>
      </c>
      <c r="AQ51" s="15">
        <f t="shared" ca="1" si="112"/>
        <v>0</v>
      </c>
      <c r="AR51" s="15">
        <f t="shared" ref="AR51:BA55" ca="1" si="113">IF(AR$15="",0,SUMIF(Import.numEventos,$K51,OFFSET(PreçoServiçoPorFrente,0,AR$16-1,,1)))</f>
        <v>0</v>
      </c>
      <c r="AS51" s="15">
        <f t="shared" ca="1" si="113"/>
        <v>0</v>
      </c>
      <c r="AT51" s="15">
        <f t="shared" ca="1" si="113"/>
        <v>0</v>
      </c>
      <c r="AU51" s="15">
        <f t="shared" ca="1" si="113"/>
        <v>0</v>
      </c>
      <c r="AV51" s="15">
        <f t="shared" ca="1" si="113"/>
        <v>0</v>
      </c>
      <c r="AW51" s="15">
        <f t="shared" ca="1" si="113"/>
        <v>0</v>
      </c>
      <c r="AX51" s="15">
        <f t="shared" ca="1" si="113"/>
        <v>0</v>
      </c>
      <c r="AY51" s="15">
        <f t="shared" ca="1" si="113"/>
        <v>0</v>
      </c>
      <c r="AZ51" s="15">
        <f t="shared" ca="1" si="113"/>
        <v>0</v>
      </c>
      <c r="BA51" s="15">
        <f t="shared" ca="1" si="113"/>
        <v>0</v>
      </c>
      <c r="BB51" s="15">
        <f t="shared" ref="BB51:BK55" ca="1" si="114">IF(BB$15="",0,SUMIF(Import.numEventos,$K51,OFFSET(PreçoServiçoPorFrente,0,BB$16-1,,1)))</f>
        <v>0</v>
      </c>
      <c r="BC51" s="15">
        <f t="shared" ca="1" si="114"/>
        <v>0</v>
      </c>
      <c r="BD51" s="15">
        <f t="shared" ca="1" si="114"/>
        <v>0</v>
      </c>
      <c r="BE51" s="15">
        <f t="shared" ca="1" si="114"/>
        <v>0</v>
      </c>
      <c r="BF51" s="15">
        <f t="shared" ca="1" si="114"/>
        <v>0</v>
      </c>
      <c r="BG51" s="15">
        <f t="shared" ca="1" si="114"/>
        <v>0</v>
      </c>
      <c r="BH51" s="15">
        <f t="shared" ca="1" si="114"/>
        <v>0</v>
      </c>
      <c r="BI51" s="15">
        <f t="shared" ca="1" si="114"/>
        <v>0</v>
      </c>
      <c r="BJ51" s="15">
        <f t="shared" ca="1" si="114"/>
        <v>0</v>
      </c>
      <c r="BK51" s="15">
        <f t="shared" ca="1" si="114"/>
        <v>0</v>
      </c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</row>
    <row r="52" spans="2:166" s="14" customFormat="1" ht="15" hidden="1" x14ac:dyDescent="0.25">
      <c r="B52" s="1">
        <f t="shared" ca="1" si="3"/>
        <v>35</v>
      </c>
      <c r="C52" s="2" t="s">
        <v>0</v>
      </c>
      <c r="D52" s="17" t="s">
        <v>0</v>
      </c>
      <c r="E52" s="18" t="str">
        <f ca="1">INDEX(Eventos,K52,2)</f>
        <v>Serviços Preliminares e Drenagem</v>
      </c>
      <c r="F52" s="19" t="s">
        <v>1</v>
      </c>
      <c r="G52" s="20" t="str">
        <f t="shared" si="5"/>
        <v/>
      </c>
      <c r="H52" s="21" t="str">
        <f>IF(AND(ISNUMBER(G52),G52&lt;&gt;0),I52/G52,IF(G52=0,0,""))</f>
        <v/>
      </c>
      <c r="I52" s="21">
        <f ca="1">SUM(N52:BK52)</f>
        <v>37832.58</v>
      </c>
      <c r="J52" s="9"/>
      <c r="K52" s="10">
        <f ca="1">INDEX(Eventos,ROW(Nível)-ROW(LForçamento),1)</f>
        <v>2</v>
      </c>
      <c r="L52" s="22" t="str">
        <f ca="1">IF(AND(NumEvento&lt;&gt;"",Nível="Serviço"),INDEX(Eventos,NumEvento,2),"")</f>
        <v/>
      </c>
      <c r="M52" s="12"/>
      <c r="N52" s="15">
        <f t="shared" ca="1" si="110"/>
        <v>865.39999999999986</v>
      </c>
      <c r="O52" s="15">
        <f t="shared" ca="1" si="110"/>
        <v>0</v>
      </c>
      <c r="P52" s="15">
        <f t="shared" ca="1" si="110"/>
        <v>0</v>
      </c>
      <c r="Q52" s="15">
        <f t="shared" ca="1" si="110"/>
        <v>36967.18</v>
      </c>
      <c r="R52" s="15">
        <f t="shared" ca="1" si="110"/>
        <v>0</v>
      </c>
      <c r="S52" s="15">
        <f t="shared" ca="1" si="110"/>
        <v>0</v>
      </c>
      <c r="T52" s="15">
        <f t="shared" ca="1" si="110"/>
        <v>0</v>
      </c>
      <c r="U52" s="15">
        <f t="shared" ca="1" si="110"/>
        <v>0</v>
      </c>
      <c r="V52" s="15">
        <f t="shared" ca="1" si="110"/>
        <v>0</v>
      </c>
      <c r="W52" s="15">
        <f t="shared" ca="1" si="110"/>
        <v>0</v>
      </c>
      <c r="X52" s="15">
        <f t="shared" ca="1" si="111"/>
        <v>0</v>
      </c>
      <c r="Y52" s="15">
        <f t="shared" ca="1" si="111"/>
        <v>0</v>
      </c>
      <c r="Z52" s="15">
        <f t="shared" ca="1" si="111"/>
        <v>0</v>
      </c>
      <c r="AA52" s="15">
        <f t="shared" ca="1" si="111"/>
        <v>0</v>
      </c>
      <c r="AB52" s="15">
        <f t="shared" ca="1" si="111"/>
        <v>0</v>
      </c>
      <c r="AC52" s="15">
        <f t="shared" ca="1" si="111"/>
        <v>0</v>
      </c>
      <c r="AD52" s="15">
        <f t="shared" ca="1" si="111"/>
        <v>0</v>
      </c>
      <c r="AE52" s="15">
        <f t="shared" ca="1" si="111"/>
        <v>0</v>
      </c>
      <c r="AF52" s="15">
        <f t="shared" ca="1" si="111"/>
        <v>0</v>
      </c>
      <c r="AG52" s="15">
        <f t="shared" ca="1" si="111"/>
        <v>0</v>
      </c>
      <c r="AH52" s="15">
        <f t="shared" ca="1" si="112"/>
        <v>0</v>
      </c>
      <c r="AI52" s="15">
        <f t="shared" ca="1" si="112"/>
        <v>0</v>
      </c>
      <c r="AJ52" s="15">
        <f t="shared" ca="1" si="112"/>
        <v>0</v>
      </c>
      <c r="AK52" s="15">
        <f t="shared" ca="1" si="112"/>
        <v>0</v>
      </c>
      <c r="AL52" s="15">
        <f t="shared" ca="1" si="112"/>
        <v>0</v>
      </c>
      <c r="AM52" s="15">
        <f t="shared" ca="1" si="112"/>
        <v>0</v>
      </c>
      <c r="AN52" s="15">
        <f t="shared" ca="1" si="112"/>
        <v>0</v>
      </c>
      <c r="AO52" s="15">
        <f t="shared" ca="1" si="112"/>
        <v>0</v>
      </c>
      <c r="AP52" s="15">
        <f t="shared" ca="1" si="112"/>
        <v>0</v>
      </c>
      <c r="AQ52" s="15">
        <f t="shared" ca="1" si="112"/>
        <v>0</v>
      </c>
      <c r="AR52" s="15">
        <f t="shared" ca="1" si="113"/>
        <v>0</v>
      </c>
      <c r="AS52" s="15">
        <f t="shared" ca="1" si="113"/>
        <v>0</v>
      </c>
      <c r="AT52" s="15">
        <f t="shared" ca="1" si="113"/>
        <v>0</v>
      </c>
      <c r="AU52" s="15">
        <f t="shared" ca="1" si="113"/>
        <v>0</v>
      </c>
      <c r="AV52" s="15">
        <f t="shared" ca="1" si="113"/>
        <v>0</v>
      </c>
      <c r="AW52" s="15">
        <f t="shared" ca="1" si="113"/>
        <v>0</v>
      </c>
      <c r="AX52" s="15">
        <f t="shared" ca="1" si="113"/>
        <v>0</v>
      </c>
      <c r="AY52" s="15">
        <f t="shared" ca="1" si="113"/>
        <v>0</v>
      </c>
      <c r="AZ52" s="15">
        <f t="shared" ca="1" si="113"/>
        <v>0</v>
      </c>
      <c r="BA52" s="15">
        <f t="shared" ca="1" si="113"/>
        <v>0</v>
      </c>
      <c r="BB52" s="15">
        <f t="shared" ca="1" si="114"/>
        <v>0</v>
      </c>
      <c r="BC52" s="15">
        <f t="shared" ca="1" si="114"/>
        <v>0</v>
      </c>
      <c r="BD52" s="15">
        <f t="shared" ca="1" si="114"/>
        <v>0</v>
      </c>
      <c r="BE52" s="15">
        <f t="shared" ca="1" si="114"/>
        <v>0</v>
      </c>
      <c r="BF52" s="15">
        <f t="shared" ca="1" si="114"/>
        <v>0</v>
      </c>
      <c r="BG52" s="15">
        <f t="shared" ca="1" si="114"/>
        <v>0</v>
      </c>
      <c r="BH52" s="15">
        <f t="shared" ca="1" si="114"/>
        <v>0</v>
      </c>
      <c r="BI52" s="15">
        <f t="shared" ca="1" si="114"/>
        <v>0</v>
      </c>
      <c r="BJ52" s="15">
        <f t="shared" ca="1" si="114"/>
        <v>0</v>
      </c>
      <c r="BK52" s="15">
        <f t="shared" ca="1" si="114"/>
        <v>0</v>
      </c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</row>
    <row r="53" spans="2:166" s="14" customFormat="1" ht="15" hidden="1" x14ac:dyDescent="0.25">
      <c r="B53" s="1">
        <f t="shared" ca="1" si="3"/>
        <v>36</v>
      </c>
      <c r="C53" s="2" t="s">
        <v>0</v>
      </c>
      <c r="D53" s="17" t="s">
        <v>0</v>
      </c>
      <c r="E53" s="18" t="str">
        <f ca="1">INDEX(Eventos,K53,2)</f>
        <v>Pavimentação</v>
      </c>
      <c r="F53" s="19" t="s">
        <v>1</v>
      </c>
      <c r="G53" s="20" t="str">
        <f t="shared" si="5"/>
        <v/>
      </c>
      <c r="H53" s="21" t="str">
        <f>IF(AND(ISNUMBER(G53),G53&lt;&gt;0),I53/G53,IF(G53=0,0,""))</f>
        <v/>
      </c>
      <c r="I53" s="21">
        <f ca="1">SUM(N53:BK53)</f>
        <v>288095.00000000006</v>
      </c>
      <c r="J53" s="9"/>
      <c r="K53" s="10">
        <f ca="1">INDEX(Eventos,ROW(Nível)-ROW(LForçamento),1)</f>
        <v>3</v>
      </c>
      <c r="L53" s="22" t="str">
        <f ca="1">IF(AND(NumEvento&lt;&gt;"",Nível="Serviço"),INDEX(Eventos,NumEvento,2),"")</f>
        <v/>
      </c>
      <c r="M53" s="12"/>
      <c r="N53" s="15">
        <f t="shared" ca="1" si="110"/>
        <v>47255.000000000007</v>
      </c>
      <c r="O53" s="15">
        <f t="shared" ca="1" si="110"/>
        <v>49020.000000000007</v>
      </c>
      <c r="P53" s="15">
        <f t="shared" ca="1" si="110"/>
        <v>53115.000000000007</v>
      </c>
      <c r="Q53" s="15">
        <f t="shared" ca="1" si="110"/>
        <v>43295.000000000007</v>
      </c>
      <c r="R53" s="15">
        <f t="shared" ca="1" si="110"/>
        <v>40140.000000000007</v>
      </c>
      <c r="S53" s="15">
        <f t="shared" ca="1" si="110"/>
        <v>55270.000000000007</v>
      </c>
      <c r="T53" s="15">
        <f t="shared" ca="1" si="110"/>
        <v>0</v>
      </c>
      <c r="U53" s="15">
        <f t="shared" ca="1" si="110"/>
        <v>0</v>
      </c>
      <c r="V53" s="15">
        <f t="shared" ca="1" si="110"/>
        <v>0</v>
      </c>
      <c r="W53" s="15">
        <f t="shared" ca="1" si="110"/>
        <v>0</v>
      </c>
      <c r="X53" s="15">
        <f t="shared" ca="1" si="111"/>
        <v>0</v>
      </c>
      <c r="Y53" s="15">
        <f t="shared" ca="1" si="111"/>
        <v>0</v>
      </c>
      <c r="Z53" s="15">
        <f t="shared" ca="1" si="111"/>
        <v>0</v>
      </c>
      <c r="AA53" s="15">
        <f t="shared" ca="1" si="111"/>
        <v>0</v>
      </c>
      <c r="AB53" s="15">
        <f t="shared" ca="1" si="111"/>
        <v>0</v>
      </c>
      <c r="AC53" s="15">
        <f t="shared" ca="1" si="111"/>
        <v>0</v>
      </c>
      <c r="AD53" s="15">
        <f t="shared" ca="1" si="111"/>
        <v>0</v>
      </c>
      <c r="AE53" s="15">
        <f t="shared" ca="1" si="111"/>
        <v>0</v>
      </c>
      <c r="AF53" s="15">
        <f t="shared" ca="1" si="111"/>
        <v>0</v>
      </c>
      <c r="AG53" s="15">
        <f t="shared" ca="1" si="111"/>
        <v>0</v>
      </c>
      <c r="AH53" s="15">
        <f t="shared" ca="1" si="112"/>
        <v>0</v>
      </c>
      <c r="AI53" s="15">
        <f t="shared" ca="1" si="112"/>
        <v>0</v>
      </c>
      <c r="AJ53" s="15">
        <f t="shared" ca="1" si="112"/>
        <v>0</v>
      </c>
      <c r="AK53" s="15">
        <f t="shared" ca="1" si="112"/>
        <v>0</v>
      </c>
      <c r="AL53" s="15">
        <f t="shared" ca="1" si="112"/>
        <v>0</v>
      </c>
      <c r="AM53" s="15">
        <f t="shared" ca="1" si="112"/>
        <v>0</v>
      </c>
      <c r="AN53" s="15">
        <f t="shared" ca="1" si="112"/>
        <v>0</v>
      </c>
      <c r="AO53" s="15">
        <f t="shared" ca="1" si="112"/>
        <v>0</v>
      </c>
      <c r="AP53" s="15">
        <f t="shared" ca="1" si="112"/>
        <v>0</v>
      </c>
      <c r="AQ53" s="15">
        <f t="shared" ca="1" si="112"/>
        <v>0</v>
      </c>
      <c r="AR53" s="15">
        <f t="shared" ca="1" si="113"/>
        <v>0</v>
      </c>
      <c r="AS53" s="15">
        <f t="shared" ca="1" si="113"/>
        <v>0</v>
      </c>
      <c r="AT53" s="15">
        <f t="shared" ca="1" si="113"/>
        <v>0</v>
      </c>
      <c r="AU53" s="15">
        <f t="shared" ca="1" si="113"/>
        <v>0</v>
      </c>
      <c r="AV53" s="15">
        <f t="shared" ca="1" si="113"/>
        <v>0</v>
      </c>
      <c r="AW53" s="15">
        <f t="shared" ca="1" si="113"/>
        <v>0</v>
      </c>
      <c r="AX53" s="15">
        <f t="shared" ca="1" si="113"/>
        <v>0</v>
      </c>
      <c r="AY53" s="15">
        <f t="shared" ca="1" si="113"/>
        <v>0</v>
      </c>
      <c r="AZ53" s="15">
        <f t="shared" ca="1" si="113"/>
        <v>0</v>
      </c>
      <c r="BA53" s="15">
        <f t="shared" ca="1" si="113"/>
        <v>0</v>
      </c>
      <c r="BB53" s="15">
        <f t="shared" ca="1" si="114"/>
        <v>0</v>
      </c>
      <c r="BC53" s="15">
        <f t="shared" ca="1" si="114"/>
        <v>0</v>
      </c>
      <c r="BD53" s="15">
        <f t="shared" ca="1" si="114"/>
        <v>0</v>
      </c>
      <c r="BE53" s="15">
        <f t="shared" ca="1" si="114"/>
        <v>0</v>
      </c>
      <c r="BF53" s="15">
        <f t="shared" ca="1" si="114"/>
        <v>0</v>
      </c>
      <c r="BG53" s="15">
        <f t="shared" ca="1" si="114"/>
        <v>0</v>
      </c>
      <c r="BH53" s="15">
        <f t="shared" ca="1" si="114"/>
        <v>0</v>
      </c>
      <c r="BI53" s="15">
        <f t="shared" ca="1" si="114"/>
        <v>0</v>
      </c>
      <c r="BJ53" s="15">
        <f t="shared" ca="1" si="114"/>
        <v>0</v>
      </c>
      <c r="BK53" s="15">
        <f t="shared" ca="1" si="114"/>
        <v>0</v>
      </c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</row>
    <row r="54" spans="2:166" s="14" customFormat="1" ht="15" hidden="1" x14ac:dyDescent="0.25">
      <c r="B54" s="1">
        <f t="shared" ca="1" si="3"/>
        <v>37</v>
      </c>
      <c r="C54" s="2" t="s">
        <v>0</v>
      </c>
      <c r="D54" s="17" t="s">
        <v>0</v>
      </c>
      <c r="E54" s="18" t="str">
        <f ca="1">INDEX(Eventos,K54,2)</f>
        <v>Meio-fio</v>
      </c>
      <c r="F54" s="19" t="s">
        <v>1</v>
      </c>
      <c r="G54" s="20" t="str">
        <f t="shared" si="5"/>
        <v/>
      </c>
      <c r="H54" s="21" t="str">
        <f>IF(AND(ISNUMBER(G54),G54&lt;&gt;0),I54/G54,IF(G54=0,0,""))</f>
        <v/>
      </c>
      <c r="I54" s="21">
        <f ca="1">SUM(N54:BK54)</f>
        <v>21165.279999999999</v>
      </c>
      <c r="J54" s="9"/>
      <c r="K54" s="10">
        <f ca="1">INDEX(Eventos,ROW(Nível)-ROW(LForçamento),1)</f>
        <v>4</v>
      </c>
      <c r="L54" s="22" t="str">
        <f ca="1">IF(AND(NumEvento&lt;&gt;"",Nível="Serviço"),INDEX(Eventos,NumEvento,2),"")</f>
        <v/>
      </c>
      <c r="M54" s="12"/>
      <c r="N54" s="15">
        <f t="shared" ca="1" si="110"/>
        <v>0</v>
      </c>
      <c r="O54" s="15">
        <f t="shared" ca="1" si="110"/>
        <v>0</v>
      </c>
      <c r="P54" s="15">
        <f t="shared" ca="1" si="110"/>
        <v>7055.2179999999989</v>
      </c>
      <c r="Q54" s="15">
        <f t="shared" ca="1" si="110"/>
        <v>7055.2179999999989</v>
      </c>
      <c r="R54" s="15">
        <f t="shared" ca="1" si="110"/>
        <v>7054.8440000000001</v>
      </c>
      <c r="S54" s="15">
        <f t="shared" ca="1" si="110"/>
        <v>0</v>
      </c>
      <c r="T54" s="15">
        <f t="shared" ca="1" si="110"/>
        <v>0</v>
      </c>
      <c r="U54" s="15">
        <f t="shared" ca="1" si="110"/>
        <v>0</v>
      </c>
      <c r="V54" s="15">
        <f t="shared" ca="1" si="110"/>
        <v>0</v>
      </c>
      <c r="W54" s="15">
        <f t="shared" ca="1" si="110"/>
        <v>0</v>
      </c>
      <c r="X54" s="15">
        <f t="shared" ca="1" si="111"/>
        <v>0</v>
      </c>
      <c r="Y54" s="15">
        <f t="shared" ca="1" si="111"/>
        <v>0</v>
      </c>
      <c r="Z54" s="15">
        <f t="shared" ca="1" si="111"/>
        <v>0</v>
      </c>
      <c r="AA54" s="15">
        <f t="shared" ca="1" si="111"/>
        <v>0</v>
      </c>
      <c r="AB54" s="15">
        <f t="shared" ca="1" si="111"/>
        <v>0</v>
      </c>
      <c r="AC54" s="15">
        <f t="shared" ca="1" si="111"/>
        <v>0</v>
      </c>
      <c r="AD54" s="15">
        <f t="shared" ca="1" si="111"/>
        <v>0</v>
      </c>
      <c r="AE54" s="15">
        <f t="shared" ca="1" si="111"/>
        <v>0</v>
      </c>
      <c r="AF54" s="15">
        <f t="shared" ca="1" si="111"/>
        <v>0</v>
      </c>
      <c r="AG54" s="15">
        <f t="shared" ca="1" si="111"/>
        <v>0</v>
      </c>
      <c r="AH54" s="15">
        <f t="shared" ca="1" si="112"/>
        <v>0</v>
      </c>
      <c r="AI54" s="15">
        <f t="shared" ca="1" si="112"/>
        <v>0</v>
      </c>
      <c r="AJ54" s="15">
        <f t="shared" ca="1" si="112"/>
        <v>0</v>
      </c>
      <c r="AK54" s="15">
        <f t="shared" ca="1" si="112"/>
        <v>0</v>
      </c>
      <c r="AL54" s="15">
        <f t="shared" ca="1" si="112"/>
        <v>0</v>
      </c>
      <c r="AM54" s="15">
        <f t="shared" ca="1" si="112"/>
        <v>0</v>
      </c>
      <c r="AN54" s="15">
        <f t="shared" ca="1" si="112"/>
        <v>0</v>
      </c>
      <c r="AO54" s="15">
        <f t="shared" ca="1" si="112"/>
        <v>0</v>
      </c>
      <c r="AP54" s="15">
        <f t="shared" ca="1" si="112"/>
        <v>0</v>
      </c>
      <c r="AQ54" s="15">
        <f t="shared" ca="1" si="112"/>
        <v>0</v>
      </c>
      <c r="AR54" s="15">
        <f t="shared" ca="1" si="113"/>
        <v>0</v>
      </c>
      <c r="AS54" s="15">
        <f t="shared" ca="1" si="113"/>
        <v>0</v>
      </c>
      <c r="AT54" s="15">
        <f t="shared" ca="1" si="113"/>
        <v>0</v>
      </c>
      <c r="AU54" s="15">
        <f t="shared" ca="1" si="113"/>
        <v>0</v>
      </c>
      <c r="AV54" s="15">
        <f t="shared" ca="1" si="113"/>
        <v>0</v>
      </c>
      <c r="AW54" s="15">
        <f t="shared" ca="1" si="113"/>
        <v>0</v>
      </c>
      <c r="AX54" s="15">
        <f t="shared" ca="1" si="113"/>
        <v>0</v>
      </c>
      <c r="AY54" s="15">
        <f t="shared" ca="1" si="113"/>
        <v>0</v>
      </c>
      <c r="AZ54" s="15">
        <f t="shared" ca="1" si="113"/>
        <v>0</v>
      </c>
      <c r="BA54" s="15">
        <f t="shared" ca="1" si="113"/>
        <v>0</v>
      </c>
      <c r="BB54" s="15">
        <f t="shared" ca="1" si="114"/>
        <v>0</v>
      </c>
      <c r="BC54" s="15">
        <f t="shared" ca="1" si="114"/>
        <v>0</v>
      </c>
      <c r="BD54" s="15">
        <f t="shared" ca="1" si="114"/>
        <v>0</v>
      </c>
      <c r="BE54" s="15">
        <f t="shared" ca="1" si="114"/>
        <v>0</v>
      </c>
      <c r="BF54" s="15">
        <f t="shared" ca="1" si="114"/>
        <v>0</v>
      </c>
      <c r="BG54" s="15">
        <f t="shared" ca="1" si="114"/>
        <v>0</v>
      </c>
      <c r="BH54" s="15">
        <f t="shared" ca="1" si="114"/>
        <v>0</v>
      </c>
      <c r="BI54" s="15">
        <f t="shared" ca="1" si="114"/>
        <v>0</v>
      </c>
      <c r="BJ54" s="15">
        <f t="shared" ca="1" si="114"/>
        <v>0</v>
      </c>
      <c r="BK54" s="15">
        <f t="shared" ca="1" si="114"/>
        <v>0</v>
      </c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</row>
    <row r="55" spans="2:166" s="14" customFormat="1" ht="15" hidden="1" x14ac:dyDescent="0.25">
      <c r="B55" s="1">
        <f t="shared" ca="1" si="3"/>
        <v>38</v>
      </c>
      <c r="C55" s="2" t="s">
        <v>0</v>
      </c>
      <c r="D55" s="17" t="s">
        <v>0</v>
      </c>
      <c r="E55" s="18" t="str">
        <f ca="1">INDEX(Eventos,K55,2)</f>
        <v>Sinalização</v>
      </c>
      <c r="F55" s="19" t="s">
        <v>1</v>
      </c>
      <c r="G55" s="20" t="str">
        <f>IF(Nível="Serviço",SUMIF($N$15:$BK$15,"&lt;&gt;"&amp;"",N55:BK55),"")</f>
        <v/>
      </c>
      <c r="H55" s="21" t="str">
        <f>IF(AND(ISNUMBER(G55),G55&lt;&gt;0),I55/G55,IF(G55=0,0,""))</f>
        <v/>
      </c>
      <c r="I55" s="21">
        <f ca="1">SUM(N55:BK55)</f>
        <v>18176.739999999998</v>
      </c>
      <c r="J55" s="9"/>
      <c r="K55" s="10">
        <f ca="1">INDEX(Eventos,ROW(Nível)-ROW(LForçamento),1)</f>
        <v>5</v>
      </c>
      <c r="L55" s="22" t="str">
        <f ca="1">IF(AND(NumEvento&lt;&gt;"",Nível="Serviço"),INDEX(Eventos,NumEvento,2),"")</f>
        <v/>
      </c>
      <c r="M55" s="12"/>
      <c r="N55" s="15">
        <f t="shared" ca="1" si="110"/>
        <v>3388.0953999999997</v>
      </c>
      <c r="O55" s="15">
        <f t="shared" ca="1" si="110"/>
        <v>4300.0129999999999</v>
      </c>
      <c r="P55" s="15">
        <f t="shared" ca="1" si="110"/>
        <v>2127.3753999999999</v>
      </c>
      <c r="Q55" s="15">
        <f t="shared" ca="1" si="110"/>
        <v>3207.3253999999997</v>
      </c>
      <c r="R55" s="15">
        <f t="shared" ca="1" si="110"/>
        <v>3207.3253999999997</v>
      </c>
      <c r="S55" s="15">
        <f t="shared" ca="1" si="110"/>
        <v>1946.6053999999997</v>
      </c>
      <c r="T55" s="15">
        <f t="shared" ca="1" si="110"/>
        <v>0</v>
      </c>
      <c r="U55" s="15">
        <f t="shared" ca="1" si="110"/>
        <v>0</v>
      </c>
      <c r="V55" s="15">
        <f t="shared" ca="1" si="110"/>
        <v>0</v>
      </c>
      <c r="W55" s="15">
        <f t="shared" ca="1" si="110"/>
        <v>0</v>
      </c>
      <c r="X55" s="15">
        <f t="shared" ca="1" si="111"/>
        <v>0</v>
      </c>
      <c r="Y55" s="15">
        <f t="shared" ca="1" si="111"/>
        <v>0</v>
      </c>
      <c r="Z55" s="15">
        <f t="shared" ca="1" si="111"/>
        <v>0</v>
      </c>
      <c r="AA55" s="15">
        <f t="shared" ca="1" si="111"/>
        <v>0</v>
      </c>
      <c r="AB55" s="15">
        <f t="shared" ca="1" si="111"/>
        <v>0</v>
      </c>
      <c r="AC55" s="15">
        <f t="shared" ca="1" si="111"/>
        <v>0</v>
      </c>
      <c r="AD55" s="15">
        <f t="shared" ca="1" si="111"/>
        <v>0</v>
      </c>
      <c r="AE55" s="15">
        <f t="shared" ca="1" si="111"/>
        <v>0</v>
      </c>
      <c r="AF55" s="15">
        <f t="shared" ca="1" si="111"/>
        <v>0</v>
      </c>
      <c r="AG55" s="15">
        <f t="shared" ca="1" si="111"/>
        <v>0</v>
      </c>
      <c r="AH55" s="15">
        <f t="shared" ca="1" si="112"/>
        <v>0</v>
      </c>
      <c r="AI55" s="15">
        <f t="shared" ca="1" si="112"/>
        <v>0</v>
      </c>
      <c r="AJ55" s="15">
        <f t="shared" ca="1" si="112"/>
        <v>0</v>
      </c>
      <c r="AK55" s="15">
        <f t="shared" ca="1" si="112"/>
        <v>0</v>
      </c>
      <c r="AL55" s="15">
        <f t="shared" ca="1" si="112"/>
        <v>0</v>
      </c>
      <c r="AM55" s="15">
        <f t="shared" ca="1" si="112"/>
        <v>0</v>
      </c>
      <c r="AN55" s="15">
        <f t="shared" ca="1" si="112"/>
        <v>0</v>
      </c>
      <c r="AO55" s="15">
        <f t="shared" ca="1" si="112"/>
        <v>0</v>
      </c>
      <c r="AP55" s="15">
        <f t="shared" ca="1" si="112"/>
        <v>0</v>
      </c>
      <c r="AQ55" s="15">
        <f t="shared" ca="1" si="112"/>
        <v>0</v>
      </c>
      <c r="AR55" s="15">
        <f t="shared" ca="1" si="113"/>
        <v>0</v>
      </c>
      <c r="AS55" s="15">
        <f t="shared" ca="1" si="113"/>
        <v>0</v>
      </c>
      <c r="AT55" s="15">
        <f t="shared" ca="1" si="113"/>
        <v>0</v>
      </c>
      <c r="AU55" s="15">
        <f t="shared" ca="1" si="113"/>
        <v>0</v>
      </c>
      <c r="AV55" s="15">
        <f t="shared" ca="1" si="113"/>
        <v>0</v>
      </c>
      <c r="AW55" s="15">
        <f t="shared" ca="1" si="113"/>
        <v>0</v>
      </c>
      <c r="AX55" s="15">
        <f t="shared" ca="1" si="113"/>
        <v>0</v>
      </c>
      <c r="AY55" s="15">
        <f t="shared" ca="1" si="113"/>
        <v>0</v>
      </c>
      <c r="AZ55" s="15">
        <f t="shared" ca="1" si="113"/>
        <v>0</v>
      </c>
      <c r="BA55" s="15">
        <f t="shared" ca="1" si="113"/>
        <v>0</v>
      </c>
      <c r="BB55" s="15">
        <f t="shared" ca="1" si="114"/>
        <v>0</v>
      </c>
      <c r="BC55" s="15">
        <f t="shared" ca="1" si="114"/>
        <v>0</v>
      </c>
      <c r="BD55" s="15">
        <f t="shared" ca="1" si="114"/>
        <v>0</v>
      </c>
      <c r="BE55" s="15">
        <f t="shared" ca="1" si="114"/>
        <v>0</v>
      </c>
      <c r="BF55" s="15">
        <f t="shared" ca="1" si="114"/>
        <v>0</v>
      </c>
      <c r="BG55" s="15">
        <f t="shared" ca="1" si="114"/>
        <v>0</v>
      </c>
      <c r="BH55" s="15">
        <f t="shared" ca="1" si="114"/>
        <v>0</v>
      </c>
      <c r="BI55" s="15">
        <f t="shared" ca="1" si="114"/>
        <v>0</v>
      </c>
      <c r="BJ55" s="15">
        <f t="shared" ca="1" si="114"/>
        <v>0</v>
      </c>
      <c r="BK55" s="15">
        <f t="shared" ca="1" si="114"/>
        <v>0</v>
      </c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</row>
    <row r="56" spans="2:166" ht="33" customHeight="1" x14ac:dyDescent="0.2"/>
    <row r="57" spans="2:166" ht="12" x14ac:dyDescent="0.2">
      <c r="C57" s="64" t="str">
        <f ca="1">Import.Município&amp;", "&amp;TEXT(hoje,"dd")&amp;" de "&amp;TEXT(hoje,"mmmm")&amp;" de "&amp;TEXT(hoje,"aaaa")</f>
        <v>CONCEIÇÃO DO CASTELO, 04 de julho de 2019</v>
      </c>
      <c r="D57" s="64"/>
      <c r="E57" s="64"/>
      <c r="F57" s="65"/>
      <c r="M57" s="66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 s="67"/>
    </row>
    <row r="58" spans="2:166" x14ac:dyDescent="0.2">
      <c r="C58" s="68" t="s">
        <v>80</v>
      </c>
      <c r="D58" s="68"/>
      <c r="E58" s="68"/>
      <c r="F58" s="69"/>
      <c r="O58" s="70" t="s">
        <v>81</v>
      </c>
      <c r="P58" s="68" t="str">
        <f>respPLE</f>
        <v>Alex Nali Ferreira</v>
      </c>
      <c r="Q58" s="68"/>
      <c r="R58" s="68"/>
      <c r="S58" s="68"/>
      <c r="U58" s="70" t="s">
        <v>81</v>
      </c>
      <c r="V58" s="68" t="str">
        <f>respPLE</f>
        <v>Alex Nali Ferreira</v>
      </c>
      <c r="W58" s="68"/>
      <c r="X58" s="68"/>
      <c r="Y58" s="68"/>
      <c r="AA58" s="70" t="s">
        <v>81</v>
      </c>
      <c r="AB58" s="68" t="str">
        <f>respPLE</f>
        <v>Alex Nali Ferreira</v>
      </c>
      <c r="AC58" s="68"/>
      <c r="AD58" s="68"/>
      <c r="AE58" s="68"/>
      <c r="AG58" s="70" t="s">
        <v>81</v>
      </c>
      <c r="AH58" s="68" t="str">
        <f>respPLE</f>
        <v>Alex Nali Ferreira</v>
      </c>
      <c r="AI58" s="68"/>
      <c r="AJ58" s="68"/>
      <c r="AK58" s="68"/>
      <c r="AM58" s="70" t="s">
        <v>81</v>
      </c>
      <c r="AN58" s="68" t="str">
        <f>respPLE</f>
        <v>Alex Nali Ferreira</v>
      </c>
      <c r="AO58" s="68"/>
      <c r="AP58" s="68"/>
      <c r="AQ58" s="68"/>
      <c r="AS58" s="70" t="s">
        <v>81</v>
      </c>
      <c r="AT58" s="68" t="str">
        <f>respPLE</f>
        <v>Alex Nali Ferreira</v>
      </c>
      <c r="AU58" s="68"/>
      <c r="AV58" s="68"/>
      <c r="AW58" s="68"/>
      <c r="AY58" s="70" t="s">
        <v>81</v>
      </c>
      <c r="AZ58" s="68" t="str">
        <f>respPLE</f>
        <v>Alex Nali Ferreira</v>
      </c>
      <c r="BA58" s="68"/>
      <c r="BB58" s="68"/>
      <c r="BC58" s="68"/>
      <c r="BE58" s="70" t="s">
        <v>81</v>
      </c>
      <c r="BF58" s="68" t="str">
        <f>respPLE</f>
        <v>Alex Nali Ferreira</v>
      </c>
      <c r="BG58" s="68"/>
      <c r="BH58" s="68"/>
      <c r="BI58" s="68"/>
    </row>
    <row r="59" spans="2:166" x14ac:dyDescent="0.2">
      <c r="O59" s="71" t="s">
        <v>82</v>
      </c>
      <c r="P59" s="72" t="str">
        <f>creaPLE</f>
        <v>ES-039390/D</v>
      </c>
      <c r="Q59" s="72"/>
      <c r="R59" s="72"/>
      <c r="S59" s="72"/>
      <c r="U59" s="71" t="s">
        <v>82</v>
      </c>
      <c r="V59" s="72" t="str">
        <f>creaPLE</f>
        <v>ES-039390/D</v>
      </c>
      <c r="W59" s="72"/>
      <c r="X59" s="72"/>
      <c r="Y59" s="72"/>
      <c r="AA59" s="71" t="s">
        <v>82</v>
      </c>
      <c r="AB59" s="72" t="str">
        <f>creaPLE</f>
        <v>ES-039390/D</v>
      </c>
      <c r="AC59" s="72"/>
      <c r="AD59" s="72"/>
      <c r="AE59" s="72"/>
      <c r="AG59" s="71" t="s">
        <v>82</v>
      </c>
      <c r="AH59" s="72" t="str">
        <f>creaPLE</f>
        <v>ES-039390/D</v>
      </c>
      <c r="AI59" s="72"/>
      <c r="AJ59" s="72"/>
      <c r="AK59" s="72"/>
      <c r="AM59" s="71" t="s">
        <v>82</v>
      </c>
      <c r="AN59" s="72" t="str">
        <f>creaPLE</f>
        <v>ES-039390/D</v>
      </c>
      <c r="AO59" s="72"/>
      <c r="AP59" s="72"/>
      <c r="AQ59" s="72"/>
      <c r="AS59" s="71" t="s">
        <v>82</v>
      </c>
      <c r="AT59" s="72" t="str">
        <f>creaPLE</f>
        <v>ES-039390/D</v>
      </c>
      <c r="AU59" s="72"/>
      <c r="AV59" s="72"/>
      <c r="AW59" s="72"/>
      <c r="AY59" s="71" t="s">
        <v>82</v>
      </c>
      <c r="AZ59" s="72" t="str">
        <f>creaPLE</f>
        <v>ES-039390/D</v>
      </c>
      <c r="BA59" s="72"/>
      <c r="BB59" s="72"/>
      <c r="BC59" s="72"/>
      <c r="BE59" s="71" t="s">
        <v>82</v>
      </c>
      <c r="BF59" s="72" t="str">
        <f>creaPLE</f>
        <v>ES-039390/D</v>
      </c>
      <c r="BG59" s="72"/>
      <c r="BH59" s="72"/>
      <c r="BI59" s="72"/>
    </row>
    <row r="60" spans="2:166" ht="15" x14ac:dyDescent="0.25">
      <c r="G60" s="73"/>
      <c r="H60" s="73"/>
      <c r="I60" s="73"/>
      <c r="J60" s="73"/>
      <c r="K60" s="73"/>
      <c r="L60" s="73"/>
    </row>
    <row r="61" spans="2:166" customFormat="1" ht="15" x14ac:dyDescent="0.25"/>
    <row r="62" spans="2:166" customFormat="1" ht="15" x14ac:dyDescent="0.25"/>
    <row r="63" spans="2:166" customFormat="1" ht="15" x14ac:dyDescent="0.25"/>
    <row r="64" spans="2:166" customFormat="1" ht="15" x14ac:dyDescent="0.25"/>
  </sheetData>
  <sheetProtection password="8574" sheet="1" objects="1" scenarios="1"/>
  <mergeCells count="27">
    <mergeCell ref="BF59:BI59"/>
    <mergeCell ref="AT58:AW58"/>
    <mergeCell ref="AZ58:BC58"/>
    <mergeCell ref="BF58:BI58"/>
    <mergeCell ref="P59:S59"/>
    <mergeCell ref="V59:Y59"/>
    <mergeCell ref="AB59:AE59"/>
    <mergeCell ref="AH59:AK59"/>
    <mergeCell ref="AN59:AQ59"/>
    <mergeCell ref="AT59:AW59"/>
    <mergeCell ref="AZ59:BC59"/>
    <mergeCell ref="AV4:AW4"/>
    <mergeCell ref="BB4:BC4"/>
    <mergeCell ref="BH4:BI4"/>
    <mergeCell ref="C57:E57"/>
    <mergeCell ref="C58:E58"/>
    <mergeCell ref="P58:S58"/>
    <mergeCell ref="V58:Y58"/>
    <mergeCell ref="AB58:AE58"/>
    <mergeCell ref="AH58:AK58"/>
    <mergeCell ref="AN58:AQ58"/>
    <mergeCell ref="E4:L4"/>
    <mergeCell ref="R4:S4"/>
    <mergeCell ref="X4:Y4"/>
    <mergeCell ref="AD4:AE4"/>
    <mergeCell ref="AJ4:AK4"/>
    <mergeCell ref="AP4:AQ4"/>
  </mergeCells>
  <conditionalFormatting sqref="N1:BK1 N18:BK18 N50:BK50 N20:BK24 O19:BK19 N35:BK40">
    <cfRule type="expression" dxfId="18" priority="10" stopIfTrue="1">
      <formula>OR(Nível="Meta",N$15="",Nível="Nível")</formula>
    </cfRule>
  </conditionalFormatting>
  <conditionalFormatting sqref="N15:BK15">
    <cfRule type="expression" dxfId="17" priority="9" stopIfTrue="1">
      <formula>OR(M15&lt;&gt;"",N15&lt;&gt;"",COLUMN(N15)=14)</formula>
    </cfRule>
  </conditionalFormatting>
  <conditionalFormatting sqref="N57:S59">
    <cfRule type="expression" dxfId="16" priority="19" stopIfTrue="1">
      <formula>numFrentes&gt;6</formula>
    </cfRule>
  </conditionalFormatting>
  <conditionalFormatting sqref="T57:Y59">
    <cfRule type="expression" dxfId="15" priority="18" stopIfTrue="1">
      <formula>numFrentes&gt;12</formula>
    </cfRule>
  </conditionalFormatting>
  <conditionalFormatting sqref="Z57:AE59">
    <cfRule type="expression" dxfId="14" priority="17" stopIfTrue="1">
      <formula>numFrentes&gt;18</formula>
    </cfRule>
  </conditionalFormatting>
  <conditionalFormatting sqref="AF57:AK59">
    <cfRule type="expression" dxfId="13" priority="16" stopIfTrue="1">
      <formula>numFrentes&gt;24</formula>
    </cfRule>
  </conditionalFormatting>
  <conditionalFormatting sqref="AL57:AQ59">
    <cfRule type="expression" dxfId="12" priority="15" stopIfTrue="1">
      <formula>numFrentes&gt;30</formula>
    </cfRule>
  </conditionalFormatting>
  <conditionalFormatting sqref="AR57:AW59">
    <cfRule type="expression" dxfId="11" priority="14" stopIfTrue="1">
      <formula>numFrentes&gt;36</formula>
    </cfRule>
  </conditionalFormatting>
  <conditionalFormatting sqref="AX57:BC59">
    <cfRule type="expression" dxfId="10" priority="13" stopIfTrue="1">
      <formula>numFrentes&gt;42</formula>
    </cfRule>
  </conditionalFormatting>
  <conditionalFormatting sqref="C1:H1 C18:H24 C35:H40 C50:H50">
    <cfRule type="expression" dxfId="9" priority="12" stopIfTrue="1">
      <formula>OR(Nível="Meta",Nível="Nível")</formula>
    </cfRule>
  </conditionalFormatting>
  <conditionalFormatting sqref="I18:I24 I1 I35:I40 L35:L40 L19:L24 K1:L1 K18:L18 K19:K40 K50:K54 L50 I50">
    <cfRule type="expression" dxfId="8" priority="11" stopIfTrue="1">
      <formula>OR(Nível="Meta",Nível="Nível")</formula>
    </cfRule>
  </conditionalFormatting>
  <conditionalFormatting sqref="N25:BK34">
    <cfRule type="expression" dxfId="7" priority="6" stopIfTrue="1">
      <formula>OR(Nível="Meta",N$15="",Nível="Nível")</formula>
    </cfRule>
  </conditionalFormatting>
  <conditionalFormatting sqref="C25:H34">
    <cfRule type="expression" dxfId="6" priority="8" stopIfTrue="1">
      <formula>OR(Nível="Meta",Nível="Nível")</formula>
    </cfRule>
  </conditionalFormatting>
  <conditionalFormatting sqref="L25:L34 I25:I34">
    <cfRule type="expression" dxfId="5" priority="7" stopIfTrue="1">
      <formula>OR(Nível="Meta",Nível="Nível")</formula>
    </cfRule>
  </conditionalFormatting>
  <conditionalFormatting sqref="N41:BK49">
    <cfRule type="expression" dxfId="4" priority="3" stopIfTrue="1">
      <formula>OR(Nível="Meta",N$15="",Nível="Nível")</formula>
    </cfRule>
  </conditionalFormatting>
  <conditionalFormatting sqref="C41:H49">
    <cfRule type="expression" dxfId="3" priority="5" stopIfTrue="1">
      <formula>OR(Nível="Meta",Nível="Nível")</formula>
    </cfRule>
  </conditionalFormatting>
  <conditionalFormatting sqref="K41:L49 I41:I49">
    <cfRule type="expression" dxfId="2" priority="4" stopIfTrue="1">
      <formula>OR(Nível="Meta",Nível="Nível")</formula>
    </cfRule>
  </conditionalFormatting>
  <conditionalFormatting sqref="K55">
    <cfRule type="expression" dxfId="1" priority="2" stopIfTrue="1">
      <formula>OR(Nível="Meta",Nível="Nível")</formula>
    </cfRule>
  </conditionalFormatting>
  <conditionalFormatting sqref="N19">
    <cfRule type="expression" dxfId="0" priority="1" stopIfTrue="1">
      <formula>OR(Nível="Meta",Nível="Nível")</formula>
    </cfRule>
  </conditionalFormatting>
  <dataValidations count="2">
    <dataValidation type="list" allowBlank="1" showInputMessage="1" showErrorMessage="1" sqref="L1 L18:L50">
      <formula1>OFFSET(TituloEventos,0,0,,1)</formula1>
    </dataValidation>
    <dataValidation allowBlank="1" prompt="% de incidência do Serviço da linha na Frente de Obra da coluna." sqref="DM1:FJ2 BM1:DJ2 N1:BK3 DM18:FJ50 BM18:DJ50 N18:BK55"/>
  </dataValidations>
  <pageMargins left="0.78740157480314998" right="0.78740157480314998" top="0.78740157480314998" bottom="0.78740157480314998" header="0.59055118110236204" footer="0.59055118110236204"/>
  <pageSetup paperSize="9" scale="71" fitToWidth="0" fitToHeight="0" pageOrder="overThenDown" orientation="landscape" horizontalDpi="4294967294" verticalDpi="4294967294" r:id="rId1"/>
  <headerFooter alignWithMargins="0">
    <oddFooter>&amp;R&amp;P&amp;L27.477 v006   micro</oddFooter>
  </headerFooter>
  <rowBreaks count="1" manualBreakCount="1">
    <brk id="59" max="16383" man="1"/>
  </rowBreaks>
  <colBreaks count="8" manualBreakCount="8">
    <brk id="19" max="1048575" man="1"/>
    <brk id="25" max="1048575" man="1"/>
    <brk id="31" max="1048575" man="1"/>
    <brk id="37" max="1048575" man="1"/>
    <brk id="43" max="1048575" man="1"/>
    <brk id="49" max="1048575" man="1"/>
    <brk id="55" max="1048575" man="1"/>
    <brk id="61" max="1048575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12</vt:i4>
      </vt:variant>
    </vt:vector>
  </HeadingPairs>
  <TitlesOfParts>
    <vt:vector size="13" baseType="lpstr">
      <vt:lpstr>Eventograma_e_Quantitativos</vt:lpstr>
      <vt:lpstr>Eventograma_e_Quantitativos!Area_de_impressao</vt:lpstr>
      <vt:lpstr>Eventograma_e_Quantitativos.LinhaPadrão</vt:lpstr>
      <vt:lpstr>FaltaEvento</vt:lpstr>
      <vt:lpstr>Import.Descrição</vt:lpstr>
      <vt:lpstr>Import.FrenteDeObra</vt:lpstr>
      <vt:lpstr>Eventograma_e_Quantitativos!Item</vt:lpstr>
      <vt:lpstr>Eventograma_e_Quantitativos!Nível</vt:lpstr>
      <vt:lpstr>Eventograma_e_Quantitativos!NumEvento</vt:lpstr>
      <vt:lpstr>Eventograma_e_Quantitativos!PreçoTotal</vt:lpstr>
      <vt:lpstr>Eventograma_e_Quantitativos!PreçoUnit</vt:lpstr>
      <vt:lpstr>Eventograma_e_Quantitativos!Titulos_de_impressao</vt:lpstr>
      <vt:lpstr>ValoresPorEvento.LinhaPadrão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Planejamento</dc:creator>
  <cp:lastModifiedBy>Planejamento</cp:lastModifiedBy>
  <dcterms:created xsi:type="dcterms:W3CDTF">2019-07-04T18:01:27Z</dcterms:created>
  <dcterms:modified xsi:type="dcterms:W3CDTF">2019-07-04T18:01:46Z</dcterms:modified>
</cp:coreProperties>
</file>