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Usuários\Home\Desktop\"/>
    </mc:Choice>
  </mc:AlternateContent>
  <xr:revisionPtr revIDLastSave="0" documentId="8_{A90E84D1-6E20-4926-B77A-ECBE60B8CEA3}" xr6:coauthVersionLast="45" xr6:coauthVersionMax="45" xr10:uidLastSave="{00000000-0000-0000-0000-000000000000}"/>
  <bookViews>
    <workbookView xWindow="23880" yWindow="-120" windowWidth="24240" windowHeight="13740" tabRatio="809" xr2:uid="{00000000-000D-0000-FFFF-FFFF00000000}"/>
  </bookViews>
  <sheets>
    <sheet name="ORÇAMENTO" sheetId="11" r:id="rId1"/>
  </sheets>
  <externalReferences>
    <externalReference r:id="rId2"/>
  </externalReferences>
  <definedNames>
    <definedName name="_xlnm.Print_Area" localSheetId="0">ORÇAMENTO!$A$1:$J$40</definedName>
    <definedName name="IOPES">#REF!</definedName>
    <definedName name="MDCPINT">#REF!</definedName>
    <definedName name="MDCUNIFICADA">#REF!</definedName>
    <definedName name="MEMORIA">#REF!</definedName>
    <definedName name="ORÇA">#REF!</definedName>
    <definedName name="ORÇAMENTO">#REF!</definedName>
    <definedName name="ORÇAPINT">#REF!</definedName>
    <definedName name="SINAPI">#REF!</definedName>
    <definedName name="TRANSP">[1]ORÇAM.TRANSP.!$1:$1048576</definedName>
    <definedName name="UNIFICADA">ORÇAMENTO!$1:$1048576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33" i="11" l="1"/>
  <c r="J32" i="11"/>
  <c r="J19" i="11"/>
  <c r="J27" i="11"/>
  <c r="J31" i="11"/>
  <c r="J35" i="11"/>
  <c r="J36" i="11"/>
  <c r="J28" i="11"/>
  <c r="J24" i="11"/>
  <c r="J29" i="11"/>
  <c r="J37" i="11"/>
  <c r="J20" i="11"/>
  <c r="J25" i="11"/>
  <c r="J30" i="11"/>
  <c r="J34" i="11"/>
  <c r="J23" i="11"/>
  <c r="J26" i="11" l="1"/>
  <c r="J18" i="11"/>
  <c r="H20" i="11"/>
  <c r="H19" i="11"/>
  <c r="J22" i="11" l="1"/>
  <c r="J21" i="11" s="1"/>
  <c r="J38" i="11" s="1"/>
  <c r="H22" i="11"/>
  <c r="H18" i="11"/>
  <c r="H29" i="11" l="1"/>
  <c r="H32" i="11"/>
  <c r="H36" i="11"/>
  <c r="H37" i="11"/>
  <c r="H28" i="11"/>
  <c r="H31" i="11"/>
  <c r="H35" i="11"/>
  <c r="H33" i="11"/>
  <c r="H27" i="11"/>
  <c r="H30" i="11"/>
  <c r="H34" i="11" l="1"/>
  <c r="H26" i="11" l="1"/>
  <c r="H24" i="11"/>
  <c r="H23" i="11"/>
  <c r="H25" i="11"/>
  <c r="H21" i="11" l="1"/>
  <c r="H38" i="11" l="1"/>
</calcChain>
</file>

<file path=xl/sharedStrings.xml><?xml version="1.0" encoding="utf-8"?>
<sst xmlns="http://schemas.openxmlformats.org/spreadsheetml/2006/main" count="104" uniqueCount="78">
  <si>
    <t>M</t>
  </si>
  <si>
    <t>UN</t>
  </si>
  <si>
    <t>M2</t>
  </si>
  <si>
    <t>COBERTURA</t>
  </si>
  <si>
    <t>TUBO PVC, SÉRIE R, ÁGUA PLUVIAL, DN 100 MM, FORNECIDO E INSTALADO EM CONDUTORES VERTICAIS DE ÁGUAS PLUVIAIS. AF_12/2014</t>
  </si>
  <si>
    <t>APLICAÇÃO MANUAL DE PINTURA COM TINTA LÁTEX PVA EM TETO, DUAS DEMÃOS. AF_06/2014</t>
  </si>
  <si>
    <t>APLICAÇÃO MANUAL DE PINTURA COM TINTA LÁTEX PVA EM PAREDES, DUAS DEMÃOS. AF_06/2014</t>
  </si>
  <si>
    <t>APLICAÇÃO MANUAL DE TINTA LÁTEX ACRÍLICA EM PANOS COM PRESENÇA DE VÃOS DE EDIFÍCIOS DE MÚLTIPLOS PAVIMENTOS, DUAS DEMÃOS. AF_11/2016</t>
  </si>
  <si>
    <t>73739/1</t>
  </si>
  <si>
    <t>PINTURA ESMALTE ACETINADO EM MADEIRA, DUAS DEMAOS</t>
  </si>
  <si>
    <t>FORRO EM RÉGUAS DE PVC, FRISADO, PARA AMBIENTES COMERCIAIS, INCLUSIVE ESTRUTURA DE FIXAÇÃO. AF_05/2017_P</t>
  </si>
  <si>
    <t>ACABAMENTOS PARA FORRO (RODA-FORRO EM PERFIL METÁLICO E PLÁSTICO). AF_05/2017</t>
  </si>
  <si>
    <t>SERVIÇOS PRELIMINARES</t>
  </si>
  <si>
    <t>m2</t>
  </si>
  <si>
    <t>m</t>
  </si>
  <si>
    <t>und</t>
  </si>
  <si>
    <t>Placa de obra nas dimensões de 2.0 x 4.0 m, padrão IOPES</t>
  </si>
  <si>
    <t>Locação de andaime metálico para fachada - tipo torre (aluguel mensal)</t>
  </si>
  <si>
    <t>Reservatório de polietileno de 3000 litros, inclusive peça de apoio de 6x16 cm, exclusive flanges e torneira de bóia</t>
  </si>
  <si>
    <t>Av. José Grilo, 152 - Centro</t>
  </si>
  <si>
    <t>Conceição do Castelo - ES - CEP 29370-000</t>
  </si>
  <si>
    <t>Telefone (28) 3547-1310</t>
  </si>
  <si>
    <t>PLANILHA ORÇAMENTÁRIA</t>
  </si>
  <si>
    <t>Obra</t>
  </si>
  <si>
    <t>Local</t>
  </si>
  <si>
    <t>Proprietário</t>
  </si>
  <si>
    <t>Data base</t>
  </si>
  <si>
    <t>BDI</t>
  </si>
  <si>
    <t>Encargos Sociais (IOPES)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</si>
  <si>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</si>
  <si>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</si>
  <si>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</si>
  <si>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</si>
  <si>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</si>
  <si>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</si>
  <si>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</si>
  <si>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</si>
  <si>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SINAPI</t>
  </si>
  <si>
    <t>01.01</t>
  </si>
  <si>
    <t>01.02</t>
  </si>
  <si>
    <t>TOTAL</t>
  </si>
  <si>
    <t>CPU 01</t>
  </si>
  <si>
    <t>TELHAMENTO COM TELHA DE AÇO/ALUMÍNIO E = 0,5 MM, COM ATÉ 2 ÁGUAS, INCLUSO IÇAMENTO. AF_07/2019</t>
  </si>
  <si>
    <t>CALHA EM CHAPA DE AÇO GALVANIZADO NÚMERO 24, DESENVOLVIMENTO DE 50 CM, INCLUSO TRANSPORTE VERTICAL. AF_07/2019</t>
  </si>
  <si>
    <t>CALHA EM CHAPA DE AÇO GALVANIZADO NÚMERO 24, DESENVOLVIMENTO DE 100 CM, INCLUSO TRANSPORTE VERTICAL. AF_07/2019</t>
  </si>
  <si>
    <t>TRAMA DE AÇO COMPOSTA POR TERÇAS PARA TELHADOS DE ATÉ 2 ÁGUAS PARA TELHA ONDULADA DE FIBROCIMENTO, METÁLICA, PLÁSTICA OU TERMOACÚSTICA, INCLUSO TRANSPORTE VERTICAL. AF_07/2019</t>
  </si>
  <si>
    <t>PINTURA COM TINTA ACRÍLICA DE ACABAMENTO APLICADA A ROLO OU PINCEL SOBRE SUPERFÍCIES METÁLICAS (EXCETO PERFIL) EXECUTADO EM OBRA (POR DEMÃO). AF_01/2020</t>
  </si>
  <si>
    <t>OUT/2020</t>
  </si>
  <si>
    <t>COMUNIDADE RURAL DE SANTA LUZIA, CONCEIÇÃO DO CASTELO - ES</t>
  </si>
  <si>
    <t>IOPES</t>
  </si>
  <si>
    <t>TABEIRA DE MADEIRA LEI, 1A QUALIDADE, 2,5X30,0CM PARA BEIRAL DE TELHADO</t>
  </si>
  <si>
    <t>116,15 % (hora)</t>
  </si>
  <si>
    <t>VALOR UNIT.</t>
  </si>
  <si>
    <r>
      <t xml:space="preserve">ALEX NALI FERREIRA
</t>
    </r>
    <r>
      <rPr>
        <sz val="10"/>
        <rFont val="Arial"/>
        <family val="2"/>
      </rPr>
      <t>Engenheiro Civil
CREA ES-039390/D</t>
    </r>
  </si>
  <si>
    <t>PREFEITURA DE CONCEIÇÃO DO CASTELO</t>
  </si>
  <si>
    <t>Composição</t>
  </si>
  <si>
    <t>SINAPI
(insumo*BDI)</t>
  </si>
  <si>
    <t>JOELHO PVC, SOLDAVEL, PB, 90 GRAUS, DN 100 MM, PARA ESGOTO PREDIAL</t>
  </si>
  <si>
    <t xml:space="preserve">REFORMA PREDIAL </t>
  </si>
  <si>
    <t>02.01</t>
  </si>
  <si>
    <t>02.02</t>
  </si>
  <si>
    <t>02.03</t>
  </si>
  <si>
    <t>02.04</t>
  </si>
  <si>
    <t>03.01</t>
  </si>
  <si>
    <t>03.02</t>
  </si>
  <si>
    <t>03.03</t>
  </si>
  <si>
    <t>03.04</t>
  </si>
  <si>
    <t>03.05</t>
  </si>
  <si>
    <t>03.06</t>
  </si>
  <si>
    <t>03.07</t>
  </si>
  <si>
    <t>03.08</t>
  </si>
  <si>
    <t>03.09</t>
  </si>
  <si>
    <t>03.10</t>
  </si>
  <si>
    <t>03.11</t>
  </si>
  <si>
    <t>REFORMA  DA ESCOLA EMEF SANTA LUZIA</t>
  </si>
  <si>
    <t xml:space="preserve">PREFEITURA DE CONCEIÇÃO DO CASTELO - ES </t>
  </si>
  <si>
    <t>ANEXO II</t>
  </si>
  <si>
    <t xml:space="preserve">PROPOSTA DA EMPRESA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</si>
</sst>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22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00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3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9" fillId="0" borderId="0"/>
    <xf numFmtId="0" fontId="19" fillId="0" borderId="0"/>
    <xf numFmtId="43" fontId="23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4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9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</cellStyleXfs>
  <cellXfs count="96">
    <xf numFmtId="0" fontId="0" fillId="0" borderId="0" xfId="0"/>
    <xf numFmtId="44" fontId="19" fillId="34" borderId="24" xfId="51" applyFont="1" applyFill="1" applyBorder="1" applyAlignment="1" applyProtection="1">
      <alignment horizontal="center" vertical="center"/>
    </xf>
    <xf numFmtId="44" fontId="20" fillId="35" borderId="11" xfId="51" applyFont="1" applyFill="1" applyBorder="1" applyAlignment="1" applyProtection="1">
      <alignment horizontal="center" vertical="center"/>
      <protection locked="0"/>
    </xf>
    <xf numFmtId="44" fontId="19" fillId="34" borderId="11" xfId="51" applyFont="1" applyFill="1" applyBorder="1" applyAlignment="1" applyProtection="1">
      <alignment horizontal="center" vertical="center"/>
      <protection locked="0"/>
    </xf>
    <xf numFmtId="0" fontId="19" fillId="0" borderId="0" xfId="42" applyFont="1" applyFill="1" applyBorder="1" applyProtection="1">
      <protection locked="0"/>
    </xf>
    <xf numFmtId="0" fontId="26" fillId="0" borderId="0" xfId="42" applyFont="1" applyFill="1" applyBorder="1" applyAlignment="1" applyProtection="1">
      <alignment horizontal="center" vertical="center" wrapText="1"/>
      <protection locked="0"/>
    </xf>
    <xf numFmtId="0" fontId="25" fillId="0" borderId="0" xfId="42" applyFont="1" applyFill="1" applyBorder="1" applyAlignment="1" applyProtection="1">
      <alignment horizontal="center" vertical="center" wrapText="1"/>
      <protection locked="0"/>
    </xf>
    <xf numFmtId="44" fontId="20" fillId="0" borderId="0" xfId="76" quotePrefix="1" applyNumberFormat="1" applyFont="1" applyFill="1" applyBorder="1" applyAlignment="1" applyProtection="1">
      <alignment horizontal="center" vertical="center"/>
      <protection locked="0"/>
    </xf>
    <xf numFmtId="44" fontId="20" fillId="0" borderId="16" xfId="76" quotePrefix="1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164" fontId="0" fillId="0" borderId="0" xfId="1" applyNumberFormat="1" applyFont="1" applyProtection="1"/>
    <xf numFmtId="0" fontId="19" fillId="33" borderId="41" xfId="42" applyFont="1" applyFill="1" applyBorder="1" applyAlignment="1" applyProtection="1">
      <alignment vertical="center"/>
    </xf>
    <xf numFmtId="0" fontId="19" fillId="33" borderId="0" xfId="42" applyFont="1" applyFill="1" applyBorder="1" applyAlignment="1" applyProtection="1">
      <alignment vertical="center"/>
    </xf>
    <xf numFmtId="0" fontId="19" fillId="33" borderId="0" xfId="42" applyFont="1" applyFill="1" applyBorder="1" applyAlignment="1" applyProtection="1">
      <alignment horizontal="center" vertical="center"/>
    </xf>
    <xf numFmtId="44" fontId="19" fillId="33" borderId="0" xfId="51" applyFont="1" applyFill="1" applyBorder="1" applyAlignment="1" applyProtection="1">
      <alignment horizontal="center" vertical="center"/>
    </xf>
    <xf numFmtId="44" fontId="19" fillId="33" borderId="18" xfId="51" applyFont="1" applyFill="1" applyBorder="1" applyAlignment="1" applyProtection="1">
      <alignment horizontal="center" vertical="center"/>
    </xf>
    <xf numFmtId="0" fontId="0" fillId="0" borderId="37" xfId="0" applyBorder="1" applyProtection="1"/>
    <xf numFmtId="49" fontId="20" fillId="33" borderId="0" xfId="42" applyNumberFormat="1" applyFont="1" applyFill="1" applyBorder="1" applyAlignment="1" applyProtection="1">
      <alignment vertical="center"/>
    </xf>
    <xf numFmtId="49" fontId="20" fillId="33" borderId="18" xfId="42" applyNumberFormat="1" applyFont="1" applyFill="1" applyBorder="1" applyAlignment="1" applyProtection="1">
      <alignment vertical="center"/>
    </xf>
    <xf numFmtId="49" fontId="20" fillId="34" borderId="0" xfId="42" applyNumberFormat="1" applyFont="1" applyFill="1" applyBorder="1" applyAlignment="1" applyProtection="1">
      <alignment horizontal="left" vertical="center"/>
    </xf>
    <xf numFmtId="49" fontId="20" fillId="34" borderId="18" xfId="42" applyNumberFormat="1" applyFont="1" applyFill="1" applyBorder="1" applyAlignment="1" applyProtection="1">
      <alignment horizontal="left" vertical="center"/>
    </xf>
    <xf numFmtId="0" fontId="19" fillId="34" borderId="0" xfId="42" applyFont="1" applyFill="1" applyBorder="1" applyProtection="1"/>
    <xf numFmtId="0" fontId="19" fillId="34" borderId="18" xfId="42" applyFont="1" applyFill="1" applyBorder="1" applyProtection="1"/>
    <xf numFmtId="0" fontId="19" fillId="33" borderId="17" xfId="42" applyFont="1" applyFill="1" applyBorder="1" applyAlignment="1" applyProtection="1">
      <alignment vertical="center"/>
    </xf>
    <xf numFmtId="44" fontId="19" fillId="33" borderId="19" xfId="51" applyFont="1" applyFill="1" applyBorder="1" applyAlignment="1" applyProtection="1">
      <alignment horizontal="center" vertical="center"/>
    </xf>
    <xf numFmtId="0" fontId="20" fillId="0" borderId="12" xfId="42" applyFont="1" applyFill="1" applyBorder="1" applyAlignment="1" applyProtection="1">
      <alignment horizontal="center" vertical="center" wrapText="1"/>
    </xf>
    <xf numFmtId="4" fontId="20" fillId="0" borderId="12" xfId="42" applyNumberFormat="1" applyFont="1" applyFill="1" applyBorder="1" applyAlignment="1" applyProtection="1">
      <alignment horizontal="center" vertical="center" wrapText="1"/>
    </xf>
    <xf numFmtId="44" fontId="20" fillId="0" borderId="12" xfId="51" applyFont="1" applyFill="1" applyBorder="1" applyAlignment="1" applyProtection="1">
      <alignment horizontal="center" vertical="center"/>
    </xf>
    <xf numFmtId="44" fontId="20" fillId="0" borderId="12" xfId="51" applyFont="1" applyFill="1" applyBorder="1" applyAlignment="1" applyProtection="1">
      <alignment horizontal="center" vertical="center" wrapText="1"/>
    </xf>
    <xf numFmtId="44" fontId="26" fillId="34" borderId="14" xfId="51" applyFont="1" applyFill="1" applyBorder="1" applyAlignment="1" applyProtection="1">
      <alignment horizontal="center" vertical="center" wrapText="1"/>
    </xf>
    <xf numFmtId="44" fontId="26" fillId="34" borderId="24" xfId="51" applyFont="1" applyFill="1" applyBorder="1" applyAlignment="1" applyProtection="1">
      <alignment horizontal="center" vertical="center" wrapText="1"/>
    </xf>
    <xf numFmtId="1" fontId="26" fillId="35" borderId="23" xfId="42" applyNumberFormat="1" applyFont="1" applyFill="1" applyBorder="1" applyAlignment="1" applyProtection="1">
      <alignment horizontal="center" vertical="center" wrapText="1"/>
    </xf>
    <xf numFmtId="0" fontId="25" fillId="35" borderId="11" xfId="42" applyFont="1" applyFill="1" applyBorder="1" applyAlignment="1" applyProtection="1">
      <alignment vertical="center" wrapText="1"/>
    </xf>
    <xf numFmtId="0" fontId="25" fillId="35" borderId="11" xfId="42" applyFont="1" applyFill="1" applyBorder="1" applyAlignment="1" applyProtection="1">
      <alignment horizontal="center" vertical="center" wrapText="1"/>
    </xf>
    <xf numFmtId="0" fontId="26" fillId="35" borderId="11" xfId="42" applyFont="1" applyFill="1" applyBorder="1" applyAlignment="1" applyProtection="1">
      <alignment vertical="center" wrapText="1"/>
    </xf>
    <xf numFmtId="44" fontId="25" fillId="35" borderId="11" xfId="51" applyFont="1" applyFill="1" applyBorder="1" applyAlignment="1" applyProtection="1">
      <alignment horizontal="center" vertical="center" wrapText="1"/>
    </xf>
    <xf numFmtId="44" fontId="20" fillId="35" borderId="11" xfId="51" applyFont="1" applyFill="1" applyBorder="1" applyAlignment="1" applyProtection="1">
      <alignment horizontal="center" vertical="center"/>
    </xf>
    <xf numFmtId="44" fontId="20" fillId="35" borderId="24" xfId="51" applyFont="1" applyFill="1" applyBorder="1" applyAlignment="1" applyProtection="1">
      <alignment horizontal="center" vertical="center"/>
    </xf>
    <xf numFmtId="0" fontId="25" fillId="34" borderId="23" xfId="42" applyNumberFormat="1" applyFont="1" applyFill="1" applyBorder="1" applyAlignment="1" applyProtection="1">
      <alignment horizontal="center" vertical="center" wrapText="1"/>
    </xf>
    <xf numFmtId="0" fontId="25" fillId="34" borderId="11" xfId="42" applyFont="1" applyFill="1" applyBorder="1" applyAlignment="1" applyProtection="1">
      <alignment horizontal="center" vertical="center" wrapText="1"/>
    </xf>
    <xf numFmtId="0" fontId="25" fillId="34" borderId="11" xfId="0" applyFont="1" applyFill="1" applyBorder="1" applyAlignment="1" applyProtection="1">
      <alignment horizontal="center" vertical="center" wrapText="1"/>
    </xf>
    <xf numFmtId="0" fontId="25" fillId="34" borderId="11" xfId="42" applyFont="1" applyFill="1" applyBorder="1" applyAlignment="1" applyProtection="1">
      <alignment vertical="center" wrapText="1"/>
    </xf>
    <xf numFmtId="2" fontId="25" fillId="34" borderId="11" xfId="42" applyNumberFormat="1" applyFont="1" applyFill="1" applyBorder="1" applyAlignment="1" applyProtection="1">
      <alignment horizontal="center" vertical="center" wrapText="1"/>
    </xf>
    <xf numFmtId="44" fontId="25" fillId="34" borderId="11" xfId="51" applyFont="1" applyFill="1" applyBorder="1" applyAlignment="1" applyProtection="1">
      <alignment horizontal="center" vertical="center" wrapText="1"/>
    </xf>
    <xf numFmtId="44" fontId="19" fillId="34" borderId="11" xfId="51" applyFont="1" applyFill="1" applyBorder="1" applyAlignment="1" applyProtection="1">
      <alignment horizontal="center" vertical="center"/>
    </xf>
    <xf numFmtId="0" fontId="17" fillId="0" borderId="23" xfId="42" applyFont="1" applyFill="1" applyBorder="1" applyAlignment="1" applyProtection="1">
      <alignment horizontal="center" vertical="center" wrapText="1"/>
    </xf>
    <xf numFmtId="0" fontId="17" fillId="0" borderId="11" xfId="42" applyFont="1" applyFill="1" applyBorder="1" applyAlignment="1" applyProtection="1">
      <alignment horizontal="center" vertical="center" wrapText="1"/>
    </xf>
    <xf numFmtId="0" fontId="25" fillId="0" borderId="11" xfId="42" applyFont="1" applyFill="1" applyBorder="1" applyAlignment="1" applyProtection="1">
      <alignment vertical="center" wrapText="1"/>
    </xf>
    <xf numFmtId="0" fontId="25" fillId="0" borderId="11" xfId="0" applyNumberFormat="1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44" fontId="20" fillId="35" borderId="38" xfId="51" quotePrefix="1" applyFont="1" applyFill="1" applyBorder="1" applyAlignment="1" applyProtection="1">
      <alignment horizontal="center" vertical="center"/>
    </xf>
    <xf numFmtId="44" fontId="20" fillId="35" borderId="30" xfId="51" quotePrefix="1" applyFont="1" applyFill="1" applyBorder="1" applyAlignment="1" applyProtection="1">
      <alignment horizontal="center" vertical="center"/>
    </xf>
    <xf numFmtId="0" fontId="19" fillId="33" borderId="17" xfId="42" applyFont="1" applyFill="1" applyBorder="1" applyAlignment="1" applyProtection="1">
      <alignment horizontal="left" vertical="center"/>
    </xf>
    <xf numFmtId="0" fontId="19" fillId="33" borderId="0" xfId="42" applyFont="1" applyFill="1" applyBorder="1" applyAlignment="1" applyProtection="1">
      <alignment horizontal="left" vertical="center"/>
    </xf>
    <xf numFmtId="49" fontId="20" fillId="34" borderId="0" xfId="42" applyNumberFormat="1" applyFont="1" applyFill="1" applyBorder="1" applyAlignment="1" applyProtection="1">
      <alignment horizontal="left" vertical="center"/>
    </xf>
    <xf numFmtId="0" fontId="20" fillId="0" borderId="33" xfId="42" applyFont="1" applyFill="1" applyBorder="1" applyAlignment="1" applyProtection="1">
      <alignment horizontal="center" vertical="center" wrapText="1"/>
    </xf>
    <xf numFmtId="0" fontId="20" fillId="0" borderId="11" xfId="42" applyFont="1" applyFill="1" applyBorder="1" applyAlignment="1" applyProtection="1">
      <alignment horizontal="center" vertical="center" wrapText="1"/>
    </xf>
    <xf numFmtId="0" fontId="20" fillId="0" borderId="34" xfId="42" applyFont="1" applyFill="1" applyBorder="1" applyAlignment="1" applyProtection="1">
      <alignment horizontal="center" vertical="center"/>
    </xf>
    <xf numFmtId="0" fontId="20" fillId="0" borderId="35" xfId="42" applyFont="1" applyFill="1" applyBorder="1" applyAlignment="1" applyProtection="1">
      <alignment horizontal="center" vertical="center"/>
    </xf>
    <xf numFmtId="0" fontId="20" fillId="0" borderId="20" xfId="42" applyFont="1" applyFill="1" applyBorder="1" applyAlignment="1" applyProtection="1">
      <alignment horizontal="center" vertical="center"/>
    </xf>
    <xf numFmtId="0" fontId="20" fillId="0" borderId="39" xfId="42" applyFont="1" applyFill="1" applyBorder="1" applyAlignment="1" applyProtection="1">
      <alignment horizontal="center" vertical="center"/>
    </xf>
    <xf numFmtId="0" fontId="26" fillId="35" borderId="28" xfId="42" applyFont="1" applyFill="1" applyBorder="1" applyAlignment="1" applyProtection="1">
      <alignment horizontal="center" vertical="center" wrapText="1"/>
    </xf>
    <xf numFmtId="0" fontId="26" fillId="35" borderId="27" xfId="42" applyFont="1" applyFill="1" applyBorder="1" applyAlignment="1" applyProtection="1">
      <alignment horizontal="center" vertical="center" wrapText="1"/>
    </xf>
    <xf numFmtId="0" fontId="26" fillId="35" borderId="29" xfId="42" applyFont="1" applyFill="1" applyBorder="1" applyAlignment="1" applyProtection="1">
      <alignment horizontal="center" vertical="center" wrapText="1"/>
    </xf>
    <xf numFmtId="49" fontId="20" fillId="33" borderId="0" xfId="42" applyNumberFormat="1" applyFont="1" applyFill="1" applyBorder="1" applyAlignment="1" applyProtection="1">
      <alignment horizontal="left" vertical="center"/>
    </xf>
    <xf numFmtId="10" fontId="20" fillId="0" borderId="0" xfId="1" applyNumberFormat="1" applyFont="1" applyFill="1" applyBorder="1" applyAlignment="1" applyProtection="1">
      <alignment horizontal="left" vertical="center"/>
    </xf>
    <xf numFmtId="10" fontId="20" fillId="33" borderId="0" xfId="76" applyNumberFormat="1" applyFont="1" applyFill="1" applyBorder="1" applyAlignment="1" applyProtection="1">
      <alignment horizontal="left" vertical="center"/>
    </xf>
    <xf numFmtId="0" fontId="20" fillId="0" borderId="0" xfId="45" applyFont="1" applyFill="1" applyBorder="1" applyAlignment="1" applyProtection="1">
      <alignment horizontal="center" wrapText="1"/>
      <protection locked="0"/>
    </xf>
    <xf numFmtId="0" fontId="20" fillId="0" borderId="36" xfId="42" applyFont="1" applyFill="1" applyBorder="1" applyAlignment="1" applyProtection="1">
      <alignment horizontal="center" vertical="center"/>
    </xf>
    <xf numFmtId="0" fontId="27" fillId="0" borderId="21" xfId="0" applyFont="1" applyBorder="1" applyAlignment="1" applyProtection="1">
      <alignment horizontal="center" vertical="center"/>
      <protection locked="0"/>
    </xf>
    <xf numFmtId="0" fontId="20" fillId="35" borderId="22" xfId="42" applyFont="1" applyFill="1" applyBorder="1" applyAlignment="1" applyProtection="1">
      <alignment horizontal="center" vertical="center"/>
    </xf>
    <xf numFmtId="0" fontId="20" fillId="35" borderId="13" xfId="42" applyFont="1" applyFill="1" applyBorder="1" applyAlignment="1" applyProtection="1">
      <alignment horizontal="center" vertical="center"/>
    </xf>
    <xf numFmtId="0" fontId="20" fillId="35" borderId="42" xfId="42" applyFont="1" applyFill="1" applyBorder="1" applyAlignment="1" applyProtection="1">
      <alignment horizontal="center" vertical="center"/>
    </xf>
    <xf numFmtId="0" fontId="20" fillId="33" borderId="20" xfId="42" applyFont="1" applyFill="1" applyBorder="1" applyAlignment="1" applyProtection="1">
      <alignment horizontal="center" vertical="center"/>
      <protection locked="0"/>
    </xf>
    <xf numFmtId="0" fontId="20" fillId="33" borderId="16" xfId="42" applyFont="1" applyFill="1" applyBorder="1" applyAlignment="1" applyProtection="1">
      <alignment horizontal="center" vertical="center"/>
      <protection locked="0"/>
    </xf>
    <xf numFmtId="0" fontId="20" fillId="33" borderId="0" xfId="42" applyFont="1" applyFill="1" applyBorder="1" applyAlignment="1" applyProtection="1">
      <alignment horizontal="center" vertical="center"/>
      <protection locked="0"/>
    </xf>
    <xf numFmtId="0" fontId="20" fillId="33" borderId="18" xfId="42" applyFont="1" applyFill="1" applyBorder="1" applyAlignment="1" applyProtection="1">
      <alignment horizontal="center" vertical="center"/>
      <protection locked="0"/>
    </xf>
    <xf numFmtId="0" fontId="20" fillId="33" borderId="25" xfId="42" applyFont="1" applyFill="1" applyBorder="1" applyAlignment="1" applyProtection="1">
      <alignment horizontal="center" vertical="center"/>
      <protection locked="0"/>
    </xf>
    <xf numFmtId="0" fontId="20" fillId="33" borderId="26" xfId="42" applyFont="1" applyFill="1" applyBorder="1" applyAlignment="1" applyProtection="1">
      <alignment horizontal="center" vertical="center"/>
      <protection locked="0"/>
    </xf>
    <xf numFmtId="0" fontId="22" fillId="33" borderId="15" xfId="42" applyFont="1" applyFill="1" applyBorder="1" applyAlignment="1" applyProtection="1">
      <alignment horizontal="center" vertical="center"/>
      <protection locked="0"/>
    </xf>
    <xf numFmtId="0" fontId="22" fillId="33" borderId="20" xfId="42" applyFont="1" applyFill="1" applyBorder="1" applyAlignment="1" applyProtection="1">
      <alignment horizontal="center" vertical="center"/>
      <protection locked="0"/>
    </xf>
    <xf numFmtId="0" fontId="22" fillId="33" borderId="16" xfId="42" applyFont="1" applyFill="1" applyBorder="1" applyAlignment="1" applyProtection="1">
      <alignment horizontal="center" vertical="center"/>
      <protection locked="0"/>
    </xf>
    <xf numFmtId="0" fontId="22" fillId="33" borderId="17" xfId="42" applyFont="1" applyFill="1" applyBorder="1" applyAlignment="1" applyProtection="1">
      <alignment horizontal="center" vertical="center"/>
      <protection locked="0"/>
    </xf>
    <xf numFmtId="0" fontId="22" fillId="33" borderId="0" xfId="42" applyFont="1" applyFill="1" applyBorder="1" applyAlignment="1" applyProtection="1">
      <alignment horizontal="center" vertical="center"/>
      <protection locked="0"/>
    </xf>
    <xf numFmtId="0" fontId="22" fillId="33" borderId="18" xfId="42" applyFont="1" applyFill="1" applyBorder="1" applyAlignment="1" applyProtection="1">
      <alignment horizontal="center" vertical="center"/>
      <protection locked="0"/>
    </xf>
    <xf numFmtId="0" fontId="21" fillId="33" borderId="17" xfId="42" applyFont="1" applyFill="1" applyBorder="1" applyAlignment="1" applyProtection="1">
      <alignment horizontal="center" vertical="center"/>
      <protection locked="0"/>
    </xf>
    <xf numFmtId="0" fontId="21" fillId="33" borderId="0" xfId="42" applyFont="1" applyFill="1" applyBorder="1" applyAlignment="1" applyProtection="1">
      <alignment horizontal="center" vertical="center"/>
      <protection locked="0"/>
    </xf>
    <xf numFmtId="0" fontId="21" fillId="33" borderId="18" xfId="42" applyFont="1" applyFill="1" applyBorder="1" applyAlignment="1" applyProtection="1">
      <alignment horizontal="center" vertical="center"/>
      <protection locked="0"/>
    </xf>
    <xf numFmtId="0" fontId="21" fillId="33" borderId="40" xfId="42" applyFont="1" applyFill="1" applyBorder="1" applyAlignment="1" applyProtection="1">
      <alignment horizontal="center" vertical="center"/>
      <protection locked="0"/>
    </xf>
    <xf numFmtId="0" fontId="21" fillId="33" borderId="25" xfId="42" applyFont="1" applyFill="1" applyBorder="1" applyAlignment="1" applyProtection="1">
      <alignment horizontal="center" vertical="center"/>
      <protection locked="0"/>
    </xf>
    <xf numFmtId="0" fontId="21" fillId="33" borderId="26" xfId="42" applyFont="1" applyFill="1" applyBorder="1" applyAlignment="1" applyProtection="1">
      <alignment horizontal="center" vertical="center"/>
      <protection locked="0"/>
    </xf>
    <xf numFmtId="0" fontId="20" fillId="34" borderId="0" xfId="42" applyFont="1" applyFill="1" applyBorder="1" applyAlignment="1" applyProtection="1">
      <alignment horizontal="left" vertical="center"/>
    </xf>
    <xf numFmtId="0" fontId="20" fillId="0" borderId="31" xfId="42" applyFont="1" applyFill="1" applyBorder="1" applyAlignment="1" applyProtection="1">
      <alignment horizontal="center" vertical="center" wrapText="1"/>
    </xf>
    <xf numFmtId="0" fontId="20" fillId="0" borderId="23" xfId="42" applyFont="1" applyFill="1" applyBorder="1" applyAlignment="1" applyProtection="1">
      <alignment horizontal="center" vertical="center" wrapText="1"/>
    </xf>
    <xf numFmtId="0" fontId="20" fillId="0" borderId="32" xfId="42" applyFont="1" applyFill="1" applyBorder="1" applyAlignment="1" applyProtection="1">
      <alignment horizontal="center" vertical="center" wrapText="1"/>
    </xf>
    <xf numFmtId="0" fontId="20" fillId="0" borderId="10" xfId="42" applyFont="1" applyFill="1" applyBorder="1" applyAlignment="1" applyProtection="1">
      <alignment horizontal="center" vertical="center" wrapText="1"/>
    </xf>
  </cellXfs>
  <cellStyles count="100">
    <cellStyle name="20% - Ênfase1" xfId="19" builtinId="30" customBuiltin="1"/>
    <cellStyle name="20% - Ênfase1 2" xfId="87" xr:uid="{00000000-0005-0000-0000-000001000000}"/>
    <cellStyle name="20% - Ênfase2" xfId="23" builtinId="34" customBuiltin="1"/>
    <cellStyle name="20% - Ênfase2 2" xfId="88" xr:uid="{00000000-0005-0000-0000-000003000000}"/>
    <cellStyle name="20% - Ênfase3" xfId="27" builtinId="38" customBuiltin="1"/>
    <cellStyle name="20% - Ênfase3 2" xfId="89" xr:uid="{00000000-0005-0000-0000-000005000000}"/>
    <cellStyle name="20% - Ênfase4" xfId="31" builtinId="42" customBuiltin="1"/>
    <cellStyle name="20% - Ênfase4 2" xfId="90" xr:uid="{00000000-0005-0000-0000-000007000000}"/>
    <cellStyle name="20% - Ênfase5" xfId="35" builtinId="46" customBuiltin="1"/>
    <cellStyle name="20% - Ênfase5 2" xfId="91" xr:uid="{00000000-0005-0000-0000-000009000000}"/>
    <cellStyle name="20% - Ênfase6" xfId="39" builtinId="50" customBuiltin="1"/>
    <cellStyle name="20% - Ênfase6 2" xfId="92" xr:uid="{00000000-0005-0000-0000-00000B000000}"/>
    <cellStyle name="40% - Ênfase1" xfId="20" builtinId="31" customBuiltin="1"/>
    <cellStyle name="40% - Ênfase1 2" xfId="93" xr:uid="{00000000-0005-0000-0000-00000D000000}"/>
    <cellStyle name="40% - Ênfase2" xfId="24" builtinId="35" customBuiltin="1"/>
    <cellStyle name="40% - Ênfase2 2" xfId="94" xr:uid="{00000000-0005-0000-0000-00000F000000}"/>
    <cellStyle name="40% - Ênfase3" xfId="28" builtinId="39" customBuiltin="1"/>
    <cellStyle name="40% - Ênfase3 2" xfId="95" xr:uid="{00000000-0005-0000-0000-000011000000}"/>
    <cellStyle name="40% - Ênfase4" xfId="32" builtinId="43" customBuiltin="1"/>
    <cellStyle name="40% - Ênfase4 2" xfId="96" xr:uid="{00000000-0005-0000-0000-000013000000}"/>
    <cellStyle name="40% - Ênfase5" xfId="36" builtinId="47" customBuiltin="1"/>
    <cellStyle name="40% - Ênfase5 2" xfId="97" xr:uid="{00000000-0005-0000-0000-000015000000}"/>
    <cellStyle name="40% - Ênfase6" xfId="40" builtinId="51" customBuiltin="1"/>
    <cellStyle name="40% - Ênfase6 2" xfId="98" xr:uid="{00000000-0005-0000-0000-000017000000}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 xr:uid="{00000000-0005-0000-0000-000029000000}"/>
    <cellStyle name="Moeda 2" xfId="48" xr:uid="{00000000-0005-0000-0000-00002B000000}"/>
    <cellStyle name="Moeda 2 2" xfId="73" xr:uid="{00000000-0005-0000-0000-00002C000000}"/>
    <cellStyle name="Moeda 3" xfId="77" xr:uid="{00000000-0005-0000-0000-00002D000000}"/>
    <cellStyle name="Moeda 4" xfId="51" xr:uid="{00000000-0005-0000-0000-00002E000000}"/>
    <cellStyle name="Neutro" xfId="8" builtinId="28" customBuiltin="1"/>
    <cellStyle name="Normal" xfId="0" builtinId="0"/>
    <cellStyle name="Normal 10" xfId="83" xr:uid="{00000000-0005-0000-0000-000031000000}"/>
    <cellStyle name="Normal 11" xfId="84" xr:uid="{00000000-0005-0000-0000-000032000000}"/>
    <cellStyle name="Normal 12" xfId="86" xr:uid="{00000000-0005-0000-0000-000033000000}"/>
    <cellStyle name="Normal 2" xfId="42" xr:uid="{00000000-0005-0000-0000-000034000000}"/>
    <cellStyle name="Normal 2 10" xfId="45" xr:uid="{00000000-0005-0000-0000-000035000000}"/>
    <cellStyle name="Normal 2 2" xfId="65" xr:uid="{00000000-0005-0000-0000-000036000000}"/>
    <cellStyle name="Normal 2 3" xfId="61" xr:uid="{00000000-0005-0000-0000-000037000000}"/>
    <cellStyle name="Normal 2 3 2" xfId="54" xr:uid="{00000000-0005-0000-0000-000038000000}"/>
    <cellStyle name="Normal 2 4" xfId="69" xr:uid="{00000000-0005-0000-0000-000039000000}"/>
    <cellStyle name="Normal 2 5" xfId="46" xr:uid="{00000000-0005-0000-0000-00003A000000}"/>
    <cellStyle name="Normal 2_Modelo de Detalhamento do  BDI" xfId="79" xr:uid="{00000000-0005-0000-0000-00003B000000}"/>
    <cellStyle name="Normal 3" xfId="56" xr:uid="{00000000-0005-0000-0000-00003C000000}"/>
    <cellStyle name="Normal 3 2" xfId="66" xr:uid="{00000000-0005-0000-0000-00003D000000}"/>
    <cellStyle name="Normal 3 2 2" xfId="80" xr:uid="{00000000-0005-0000-0000-00003E000000}"/>
    <cellStyle name="Normal 4" xfId="74" xr:uid="{00000000-0005-0000-0000-00003F000000}"/>
    <cellStyle name="Normal 5" xfId="70" xr:uid="{00000000-0005-0000-0000-000040000000}"/>
    <cellStyle name="Normal 6" xfId="47" xr:uid="{00000000-0005-0000-0000-000041000000}"/>
    <cellStyle name="Normal 7" xfId="75" xr:uid="{00000000-0005-0000-0000-000042000000}"/>
    <cellStyle name="Normal 8" xfId="59" xr:uid="{00000000-0005-0000-0000-000043000000}"/>
    <cellStyle name="Normal 9" xfId="82" xr:uid="{00000000-0005-0000-0000-000044000000}"/>
    <cellStyle name="Nota" xfId="15" builtinId="10" customBuiltin="1"/>
    <cellStyle name="Nota 2" xfId="85" xr:uid="{00000000-0005-0000-0000-000046000000}"/>
    <cellStyle name="Nota 3" xfId="99" xr:uid="{00000000-0005-0000-0000-000047000000}"/>
    <cellStyle name="Porcentagem" xfId="1" builtinId="5"/>
    <cellStyle name="Porcentagem 2" xfId="49" xr:uid="{00000000-0005-0000-0000-000049000000}"/>
    <cellStyle name="Porcentagem 2 2" xfId="76" xr:uid="{00000000-0005-0000-0000-00004A000000}"/>
    <cellStyle name="Porcentagem 2 3" xfId="72" xr:uid="{00000000-0005-0000-0000-00004B000000}"/>
    <cellStyle name="Porcentagem 2 3 2" xfId="52" xr:uid="{00000000-0005-0000-0000-00004C000000}"/>
    <cellStyle name="Porcentagem 3" xfId="58" xr:uid="{00000000-0005-0000-0000-00004D000000}"/>
    <cellStyle name="Porcentagem 4" xfId="71" xr:uid="{00000000-0005-0000-0000-00004E000000}"/>
    <cellStyle name="Porcentagem 5" xfId="53" xr:uid="{00000000-0005-0000-0000-00004F000000}"/>
    <cellStyle name="Ruim" xfId="7" builtinId="27" customBuiltin="1"/>
    <cellStyle name="Saída" xfId="10" builtinId="21" customBuiltin="1"/>
    <cellStyle name="Separador de milhares 2" xfId="68" xr:uid="{00000000-0005-0000-0000-000051000000}"/>
    <cellStyle name="Separador de milhares 2 2" xfId="63" xr:uid="{00000000-0005-0000-0000-000052000000}"/>
    <cellStyle name="Separador de milhares 2 3" xfId="67" xr:uid="{00000000-0005-0000-0000-000053000000}"/>
    <cellStyle name="Separador de milhares 3" xfId="55" xr:uid="{00000000-0005-0000-0000-000054000000}"/>
    <cellStyle name="Separador de milhares 3 2" xfId="62" xr:uid="{00000000-0005-0000-0000-000055000000}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 xr:uid="{00000000-0005-0000-0000-00005C000000}"/>
    <cellStyle name="Total" xfId="17" builtinId="25" customBuiltin="1"/>
    <cellStyle name="Vírgula 2" xfId="43" xr:uid="{00000000-0005-0000-0000-00005E000000}"/>
    <cellStyle name="Vírgula 2 2" xfId="78" xr:uid="{00000000-0005-0000-0000-00005F000000}"/>
    <cellStyle name="Vírgula 2 3" xfId="60" xr:uid="{00000000-0005-0000-0000-000060000000}"/>
    <cellStyle name="Vírgula 3" xfId="50" xr:uid="{00000000-0005-0000-0000-000061000000}"/>
    <cellStyle name="Vírgula 4" xfId="64" xr:uid="{00000000-0005-0000-0000-000062000000}"/>
    <cellStyle name="Vírgula 5" xfId="57" xr:uid="{00000000-0005-0000-0000-000063000000}"/>
  </cellStyles>
  <dxfs count="0"/>
  <tableStyles count="0" defaultTableStyle="TableStyleMedium2" defaultPivotStyle="PivotStyleLight16"/>
  <colors>
    <mruColors>
      <color rgb="FFFFFF66"/>
      <color rgb="FFFFCC99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590211</xdr:colOff>
      <xdr:row>1</xdr:row>
      <xdr:rowOff>47626</xdr:rowOff>
    </xdr:from>
    <xdr:to>
      <xdr:col>9</xdr:col>
      <xdr:colOff>558912</xdr:colOff>
      <xdr:row>6</xdr:row>
      <xdr:rowOff>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111" y="619126"/>
          <a:ext cx="1025976" cy="914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lanejamento\ENGENHARIA\%2301%20PROJETOS%20EM%20ANDAMENTO\%23RECUPERA&#199;&#195;O%20DE%20ESTRADAS%20VICINAIS%20II\DEFINITIVO\REVSOL%20II%20rev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.TRANSP."/>
      <sheetName val="Cotação"/>
      <sheetName val="ORÇAM.APLIC."/>
      <sheetName val="MDC"/>
      <sheetName val="CPU01"/>
      <sheetName val="CPU02"/>
      <sheetName val="CPU03"/>
      <sheetName val="BDI"/>
      <sheetName val="CRONOG.1ªM"/>
      <sheetName val="CRONOG.2ªM"/>
      <sheetName val="CRONOG.GERAL"/>
    </sheetNames>
    <sheetDataSet>
      <sheetData sheetId="0">
        <row r="1">
          <cell r="A1" t="str">
            <v>PREFEITURA DE CONCEIÇÃO DO CASTELO</v>
          </cell>
          <cell r="B1"/>
          <cell r="C1"/>
          <cell r="D1"/>
          <cell r="E1"/>
          <cell r="F1"/>
          <cell r="G1"/>
          <cell r="H1"/>
        </row>
        <row r="2">
          <cell r="A2" t="str">
            <v>Av. José Grilo, 426 - Centro
Conceição do Castelo - ES - CEP 29370-000
Telefone (28) 3547-1427</v>
          </cell>
          <cell r="B2"/>
          <cell r="C2"/>
          <cell r="D2"/>
          <cell r="E2"/>
          <cell r="F2"/>
          <cell r="G2"/>
        </row>
        <row r="3">
          <cell r="A3" t="str">
            <v>Obra:</v>
          </cell>
          <cell r="B3"/>
          <cell r="C3" t="str">
            <v>RECUPERAÇÃO DE ESTRADA VICINAL II - 1ª META</v>
          </cell>
          <cell r="D3"/>
          <cell r="E3"/>
          <cell r="F3"/>
          <cell r="G3"/>
          <cell r="I3" t="str">
            <v>Repasse:</v>
          </cell>
          <cell r="J3">
            <v>286500</v>
          </cell>
          <cell r="K3"/>
        </row>
        <row r="4">
          <cell r="A4" t="str">
            <v>Convênio:</v>
          </cell>
          <cell r="B4"/>
          <cell r="C4" t="str">
            <v>MAPA 890875/2019 - Operação: 1067619-92</v>
          </cell>
          <cell r="D4"/>
          <cell r="E4"/>
          <cell r="F4"/>
          <cell r="G4"/>
          <cell r="I4" t="str">
            <v>Contrapartida (cadastrada):</v>
          </cell>
          <cell r="J4">
            <v>5000</v>
          </cell>
          <cell r="K4"/>
        </row>
        <row r="5">
          <cell r="A5" t="str">
            <v>Local:</v>
          </cell>
          <cell r="B5"/>
          <cell r="C5" t="str">
            <v>ESTRADA COMUNIDADE TAQUARUSSU x SANTA TEREZA, CONCEIÇÃO DO CASTELO/ES</v>
          </cell>
          <cell r="D5"/>
          <cell r="E5"/>
          <cell r="F5"/>
          <cell r="G5"/>
          <cell r="I5" t="str">
            <v xml:space="preserve">TOTAL: </v>
          </cell>
          <cell r="J5">
            <v>291500</v>
          </cell>
          <cell r="K5"/>
        </row>
        <row r="6">
          <cell r="A6" t="str">
            <v>Referencial de preços:</v>
          </cell>
          <cell r="B6"/>
          <cell r="C6" t="str">
            <v>COTAÇÃO DE PREÇO</v>
          </cell>
          <cell r="D6"/>
          <cell r="E6"/>
          <cell r="F6"/>
          <cell r="G6"/>
          <cell r="I6" t="str">
            <v>Projeto:</v>
          </cell>
          <cell r="J6">
            <v>294032.69</v>
          </cell>
          <cell r="K6"/>
        </row>
        <row r="7">
          <cell r="A7" t="str">
            <v>ITEM</v>
          </cell>
          <cell r="B7" t="str">
            <v>FONTE</v>
          </cell>
          <cell r="C7" t="str">
            <v>ESPECIFICAÇÃO</v>
          </cell>
          <cell r="D7" t="str">
            <v>CONTRATADO</v>
          </cell>
          <cell r="E7"/>
          <cell r="F7"/>
          <cell r="G7"/>
          <cell r="H7"/>
          <cell r="I7" t="str">
            <v>Contrapartida (extra):</v>
          </cell>
          <cell r="J7">
            <v>2532.6900000000023</v>
          </cell>
        </row>
        <row r="8">
          <cell r="A8"/>
          <cell r="B8"/>
          <cell r="C8"/>
          <cell r="D8" t="str">
            <v>UNID</v>
          </cell>
          <cell r="E8" t="str">
            <v>QUANT</v>
          </cell>
          <cell r="F8" t="str">
            <v>VALOR
UNITÁRIO</v>
          </cell>
          <cell r="G8" t="str">
            <v>VALOR TOTAL</v>
          </cell>
          <cell r="I8" t="str">
            <v>Contrapartida (total):</v>
          </cell>
          <cell r="J8">
            <v>7532.6900000000023</v>
          </cell>
        </row>
        <row r="9">
          <cell r="A9">
            <v>1</v>
          </cell>
          <cell r="B9"/>
          <cell r="C9" t="str">
            <v>TRANSPORTE</v>
          </cell>
          <cell r="D9"/>
          <cell r="E9"/>
          <cell r="F9"/>
          <cell r="G9">
            <v>153571.23000000001</v>
          </cell>
          <cell r="J9"/>
          <cell r="K9"/>
        </row>
        <row r="10">
          <cell r="A10" t="str">
            <v>01.01</v>
          </cell>
          <cell r="B10" t="str">
            <v>Cotação</v>
          </cell>
          <cell r="C10" t="str">
            <v>Prestação de serviço de transporte de material REVSOL, da sede da ArcelorMittal Tubarão, até o município de Conceição do Castelo/ES.</v>
          </cell>
          <cell r="D10" t="str">
            <v>t</v>
          </cell>
          <cell r="E10">
            <v>2225.67</v>
          </cell>
          <cell r="F10">
            <v>69</v>
          </cell>
          <cell r="G10">
            <v>153571.23000000001</v>
          </cell>
          <cell r="H10">
            <v>3968.45</v>
          </cell>
          <cell r="I10"/>
          <cell r="J10"/>
        </row>
        <row r="11">
          <cell r="A11" t="str">
            <v>TOTAL</v>
          </cell>
          <cell r="B11"/>
          <cell r="C11"/>
          <cell r="D11"/>
          <cell r="E11"/>
          <cell r="F11"/>
          <cell r="G11">
            <v>153571.23000000001</v>
          </cell>
          <cell r="H11">
            <v>149602.78</v>
          </cell>
        </row>
        <row r="12">
          <cell r="A12" t="str">
            <v>ALEX NALI FERREIRA
Engenheiro Civil
CREA ES-039390/D</v>
          </cell>
          <cell r="B12"/>
          <cell r="C12"/>
          <cell r="D12"/>
          <cell r="E12"/>
          <cell r="F12"/>
          <cell r="G12"/>
          <cell r="H12">
            <v>286465.81999999995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L40"/>
  <sheetViews>
    <sheetView tabSelected="1" view="pageBreakPreview" topLeftCell="A13" zoomScaleNormal="100" zoomScaleSheetLayoutView="100" workbookViewId="0">
      <selection activeCell="H20" sqref="H20"/>
    </sheetView>
  </sheetViews>
  <sheetFormatPr defaultRowHeight="15" x14ac:dyDescent="0.25"/>
  <cols>
    <col min="1" max="1" width="10" style="9" customWidth="1"/>
    <col min="2" max="2" width="12.7109375" style="9" bestFit="1" customWidth="1"/>
    <col min="3" max="3" width="10" style="9" customWidth="1"/>
    <col min="4" max="4" width="71.42578125" style="9" customWidth="1"/>
    <col min="5" max="5" width="7.28515625" style="9" customWidth="1"/>
    <col min="6" max="6" width="10.5703125" style="9" bestFit="1" customWidth="1"/>
    <col min="7" max="8" width="15.85546875" style="9" bestFit="1" customWidth="1"/>
    <col min="9" max="10" width="15.85546875" style="9" customWidth="1"/>
    <col min="11" max="11" width="9.140625" style="9"/>
    <col min="12" max="12" width="12.5703125" style="10" customWidth="1"/>
    <col min="13" max="16384" width="9.140625" style="9"/>
  </cols>
  <sheetData>
    <row r="1" spans="1:11" ht="45" customHeight="1" thickBot="1" x14ac:dyDescent="0.3">
      <c r="A1" s="69" t="s">
        <v>76</v>
      </c>
      <c r="B1" s="69"/>
      <c r="C1" s="69"/>
      <c r="D1" s="69"/>
      <c r="E1" s="69"/>
      <c r="F1" s="69"/>
      <c r="G1" s="69"/>
      <c r="H1" s="69"/>
      <c r="I1" s="69"/>
      <c r="J1" s="69"/>
    </row>
    <row r="2" spans="1:11" ht="15" customHeight="1" x14ac:dyDescent="0.25">
      <c r="A2" s="79" t="s">
        <v>54</v>
      </c>
      <c r="B2" s="80"/>
      <c r="C2" s="80"/>
      <c r="D2" s="80"/>
      <c r="E2" s="80"/>
      <c r="F2" s="80"/>
      <c r="G2" s="80"/>
      <c r="H2" s="81"/>
      <c r="I2" s="73"/>
      <c r="J2" s="74"/>
    </row>
    <row r="3" spans="1:11" ht="15.75" customHeight="1" x14ac:dyDescent="0.25">
      <c r="A3" s="82"/>
      <c r="B3" s="83"/>
      <c r="C3" s="83"/>
      <c r="D3" s="83"/>
      <c r="E3" s="83"/>
      <c r="F3" s="83"/>
      <c r="G3" s="83"/>
      <c r="H3" s="84"/>
      <c r="I3" s="75"/>
      <c r="J3" s="76"/>
    </row>
    <row r="4" spans="1:11" x14ac:dyDescent="0.25">
      <c r="A4" s="85" t="s">
        <v>19</v>
      </c>
      <c r="B4" s="86"/>
      <c r="C4" s="86"/>
      <c r="D4" s="86"/>
      <c r="E4" s="86"/>
      <c r="F4" s="86"/>
      <c r="G4" s="86"/>
      <c r="H4" s="87"/>
      <c r="I4" s="75"/>
      <c r="J4" s="76"/>
    </row>
    <row r="5" spans="1:11" x14ac:dyDescent="0.25">
      <c r="A5" s="85" t="s">
        <v>20</v>
      </c>
      <c r="B5" s="86"/>
      <c r="C5" s="86"/>
      <c r="D5" s="86"/>
      <c r="E5" s="86"/>
      <c r="F5" s="86"/>
      <c r="G5" s="86"/>
      <c r="H5" s="87"/>
      <c r="I5" s="75"/>
      <c r="J5" s="76"/>
    </row>
    <row r="6" spans="1:11" x14ac:dyDescent="0.25">
      <c r="A6" s="88" t="s">
        <v>21</v>
      </c>
      <c r="B6" s="89"/>
      <c r="C6" s="89"/>
      <c r="D6" s="89"/>
      <c r="E6" s="89"/>
      <c r="F6" s="89"/>
      <c r="G6" s="89"/>
      <c r="H6" s="90"/>
      <c r="I6" s="77"/>
      <c r="J6" s="78"/>
    </row>
    <row r="7" spans="1:11" x14ac:dyDescent="0.25">
      <c r="A7" s="70" t="s">
        <v>22</v>
      </c>
      <c r="B7" s="71"/>
      <c r="C7" s="71"/>
      <c r="D7" s="71"/>
      <c r="E7" s="71"/>
      <c r="F7" s="71"/>
      <c r="G7" s="71"/>
      <c r="H7" s="71"/>
      <c r="I7" s="71"/>
      <c r="J7" s="72"/>
    </row>
    <row r="8" spans="1:11" x14ac:dyDescent="0.25">
      <c r="A8" s="11"/>
      <c r="B8" s="12"/>
      <c r="C8" s="13"/>
      <c r="D8" s="12"/>
      <c r="E8" s="13"/>
      <c r="F8" s="12"/>
      <c r="G8" s="14"/>
      <c r="H8" s="14"/>
      <c r="I8" s="14"/>
      <c r="J8" s="15"/>
      <c r="K8" s="16"/>
    </row>
    <row r="9" spans="1:11" x14ac:dyDescent="0.25">
      <c r="A9" s="52" t="s">
        <v>23</v>
      </c>
      <c r="B9" s="53"/>
      <c r="C9" s="54" t="s">
        <v>74</v>
      </c>
      <c r="D9" s="54"/>
      <c r="E9" s="54"/>
      <c r="F9" s="54"/>
      <c r="G9" s="54"/>
      <c r="H9" s="17"/>
      <c r="I9" s="17"/>
      <c r="J9" s="18"/>
    </row>
    <row r="10" spans="1:11" x14ac:dyDescent="0.25">
      <c r="A10" s="52" t="s">
        <v>24</v>
      </c>
      <c r="B10" s="53"/>
      <c r="C10" s="54" t="s">
        <v>48</v>
      </c>
      <c r="D10" s="54"/>
      <c r="E10" s="54"/>
      <c r="F10" s="54"/>
      <c r="G10" s="54"/>
      <c r="H10" s="54"/>
      <c r="I10" s="19"/>
      <c r="J10" s="20"/>
    </row>
    <row r="11" spans="1:11" x14ac:dyDescent="0.25">
      <c r="A11" s="52" t="s">
        <v>25</v>
      </c>
      <c r="B11" s="53"/>
      <c r="C11" s="91" t="s">
        <v>75</v>
      </c>
      <c r="D11" s="91"/>
      <c r="E11" s="91"/>
      <c r="F11" s="91"/>
      <c r="G11" s="91"/>
      <c r="H11" s="17"/>
      <c r="I11" s="17"/>
      <c r="J11" s="18"/>
    </row>
    <row r="12" spans="1:11" x14ac:dyDescent="0.25">
      <c r="A12" s="52" t="s">
        <v>26</v>
      </c>
      <c r="B12" s="53"/>
      <c r="C12" s="64" t="s">
        <v>47</v>
      </c>
      <c r="D12" s="64"/>
      <c r="E12" s="64"/>
      <c r="F12" s="64"/>
      <c r="G12" s="64"/>
      <c r="H12" s="14"/>
      <c r="I12" s="14"/>
      <c r="J12" s="15"/>
    </row>
    <row r="13" spans="1:11" x14ac:dyDescent="0.25">
      <c r="A13" s="52" t="s">
        <v>27</v>
      </c>
      <c r="B13" s="53"/>
      <c r="C13" s="65">
        <v>0.25</v>
      </c>
      <c r="D13" s="65"/>
      <c r="E13" s="65"/>
      <c r="F13" s="65"/>
      <c r="G13" s="65"/>
      <c r="H13" s="21"/>
      <c r="I13" s="21"/>
      <c r="J13" s="22"/>
    </row>
    <row r="14" spans="1:11" x14ac:dyDescent="0.25">
      <c r="A14" s="52" t="s">
        <v>28</v>
      </c>
      <c r="B14" s="53"/>
      <c r="C14" s="66" t="s">
        <v>51</v>
      </c>
      <c r="D14" s="66"/>
      <c r="E14" s="66"/>
      <c r="F14" s="66"/>
      <c r="G14" s="66"/>
      <c r="H14" s="21"/>
      <c r="I14" s="21"/>
      <c r="J14" s="22"/>
    </row>
    <row r="15" spans="1:11" ht="15.75" thickBot="1" x14ac:dyDescent="0.3">
      <c r="A15" s="23"/>
      <c r="B15" s="12"/>
      <c r="C15" s="13"/>
      <c r="D15" s="12"/>
      <c r="E15" s="13"/>
      <c r="F15" s="12"/>
      <c r="G15" s="14"/>
      <c r="H15" s="14"/>
      <c r="I15" s="14"/>
      <c r="J15" s="24"/>
    </row>
    <row r="16" spans="1:11" x14ac:dyDescent="0.25">
      <c r="A16" s="92" t="s">
        <v>29</v>
      </c>
      <c r="B16" s="94" t="s">
        <v>30</v>
      </c>
      <c r="C16" s="94" t="s">
        <v>31</v>
      </c>
      <c r="D16" s="55" t="s">
        <v>32</v>
      </c>
      <c r="E16" s="57" t="s">
        <v>33</v>
      </c>
      <c r="F16" s="58"/>
      <c r="G16" s="59"/>
      <c r="H16" s="60"/>
      <c r="I16" s="57" t="s">
        <v>77</v>
      </c>
      <c r="J16" s="68"/>
    </row>
    <row r="17" spans="1:10" x14ac:dyDescent="0.25">
      <c r="A17" s="93"/>
      <c r="B17" s="95"/>
      <c r="C17" s="95"/>
      <c r="D17" s="56"/>
      <c r="E17" s="25" t="s">
        <v>34</v>
      </c>
      <c r="F17" s="26" t="s">
        <v>35</v>
      </c>
      <c r="G17" s="27" t="s">
        <v>52</v>
      </c>
      <c r="H17" s="28" t="s">
        <v>36</v>
      </c>
      <c r="I17" s="29" t="s">
        <v>52</v>
      </c>
      <c r="J17" s="30" t="s">
        <v>36</v>
      </c>
    </row>
    <row r="18" spans="1:10" x14ac:dyDescent="0.25">
      <c r="A18" s="31">
        <v>1</v>
      </c>
      <c r="B18" s="32"/>
      <c r="C18" s="33"/>
      <c r="D18" s="34" t="s">
        <v>12</v>
      </c>
      <c r="E18" s="33"/>
      <c r="F18" s="33"/>
      <c r="G18" s="35"/>
      <c r="H18" s="36">
        <f>SUM(H19:H20)</f>
        <v>1755.9</v>
      </c>
      <c r="I18" s="36"/>
      <c r="J18" s="37">
        <f>SUM(J19:J20)</f>
        <v>0</v>
      </c>
    </row>
    <row r="19" spans="1:10" x14ac:dyDescent="0.25">
      <c r="A19" s="38" t="s">
        <v>38</v>
      </c>
      <c r="B19" s="39" t="s">
        <v>49</v>
      </c>
      <c r="C19" s="40">
        <v>20305</v>
      </c>
      <c r="D19" s="41" t="s">
        <v>16</v>
      </c>
      <c r="E19" s="39" t="s">
        <v>13</v>
      </c>
      <c r="F19" s="42">
        <v>2.5</v>
      </c>
      <c r="G19" s="43">
        <v>303.19</v>
      </c>
      <c r="H19" s="44">
        <f>ROUND(F19*G19,2)</f>
        <v>757.98</v>
      </c>
      <c r="I19" s="3"/>
      <c r="J19" s="1">
        <f>ROUND(F19*I19,2)</f>
        <v>0</v>
      </c>
    </row>
    <row r="20" spans="1:10" x14ac:dyDescent="0.25">
      <c r="A20" s="45" t="s">
        <v>39</v>
      </c>
      <c r="B20" s="39" t="s">
        <v>49</v>
      </c>
      <c r="C20" s="46">
        <v>20346</v>
      </c>
      <c r="D20" s="41" t="s">
        <v>17</v>
      </c>
      <c r="E20" s="39" t="s">
        <v>14</v>
      </c>
      <c r="F20" s="42">
        <v>84</v>
      </c>
      <c r="G20" s="43">
        <v>11.88</v>
      </c>
      <c r="H20" s="44">
        <f>ROUND(F20*G20,2)</f>
        <v>997.92</v>
      </c>
      <c r="I20" s="3"/>
      <c r="J20" s="1">
        <f>ROUND(F20*I20,2)</f>
        <v>0</v>
      </c>
    </row>
    <row r="21" spans="1:10" x14ac:dyDescent="0.25">
      <c r="A21" s="31">
        <v>2</v>
      </c>
      <c r="B21" s="32"/>
      <c r="C21" s="33"/>
      <c r="D21" s="34" t="s">
        <v>3</v>
      </c>
      <c r="E21" s="33"/>
      <c r="F21" s="33"/>
      <c r="G21" s="35"/>
      <c r="H21" s="36">
        <f>SUM(H22:H25)</f>
        <v>99894.289999999979</v>
      </c>
      <c r="I21" s="2"/>
      <c r="J21" s="37">
        <f>SUM(J22:J25)</f>
        <v>0</v>
      </c>
    </row>
    <row r="22" spans="1:10" ht="38.25" x14ac:dyDescent="0.25">
      <c r="A22" s="38" t="s">
        <v>59</v>
      </c>
      <c r="B22" s="39" t="s">
        <v>37</v>
      </c>
      <c r="C22" s="40">
        <v>92580</v>
      </c>
      <c r="D22" s="41" t="s">
        <v>45</v>
      </c>
      <c r="E22" s="39" t="s">
        <v>2</v>
      </c>
      <c r="F22" s="42">
        <v>580.48</v>
      </c>
      <c r="G22" s="43">
        <v>53.51</v>
      </c>
      <c r="H22" s="44">
        <f>ROUND(F22*G22,2)</f>
        <v>31061.48</v>
      </c>
      <c r="I22" s="3"/>
      <c r="J22" s="1">
        <f t="shared" ref="J22:J25" si="0">ROUND(F22*I22,2)</f>
        <v>0</v>
      </c>
    </row>
    <row r="23" spans="1:10" ht="25.5" x14ac:dyDescent="0.25">
      <c r="A23" s="38" t="s">
        <v>60</v>
      </c>
      <c r="B23" s="39" t="s">
        <v>37</v>
      </c>
      <c r="C23" s="40">
        <v>94213</v>
      </c>
      <c r="D23" s="41" t="s">
        <v>42</v>
      </c>
      <c r="E23" s="39" t="s">
        <v>2</v>
      </c>
      <c r="F23" s="42">
        <v>653.48</v>
      </c>
      <c r="G23" s="43">
        <v>75.239999999999995</v>
      </c>
      <c r="H23" s="44">
        <f>ROUND(F23*G23,2)</f>
        <v>49167.839999999997</v>
      </c>
      <c r="I23" s="3"/>
      <c r="J23" s="1">
        <f t="shared" si="0"/>
        <v>0</v>
      </c>
    </row>
    <row r="24" spans="1:10" ht="38.25" x14ac:dyDescent="0.25">
      <c r="A24" s="38" t="s">
        <v>61</v>
      </c>
      <c r="B24" s="39" t="s">
        <v>37</v>
      </c>
      <c r="C24" s="40">
        <v>94228</v>
      </c>
      <c r="D24" s="47" t="s">
        <v>43</v>
      </c>
      <c r="E24" s="39" t="s">
        <v>0</v>
      </c>
      <c r="F24" s="42">
        <v>8.1199999999999992</v>
      </c>
      <c r="G24" s="43">
        <v>78.7</v>
      </c>
      <c r="H24" s="44">
        <f>ROUND(F24*G24,2)</f>
        <v>639.04</v>
      </c>
      <c r="I24" s="3"/>
      <c r="J24" s="1">
        <f t="shared" si="0"/>
        <v>0</v>
      </c>
    </row>
    <row r="25" spans="1:10" ht="38.25" x14ac:dyDescent="0.25">
      <c r="A25" s="38" t="s">
        <v>62</v>
      </c>
      <c r="B25" s="39" t="s">
        <v>37</v>
      </c>
      <c r="C25" s="48">
        <v>94229</v>
      </c>
      <c r="D25" s="47" t="s">
        <v>44</v>
      </c>
      <c r="E25" s="39" t="s">
        <v>0</v>
      </c>
      <c r="F25" s="42">
        <v>125.22</v>
      </c>
      <c r="G25" s="43">
        <v>151.94</v>
      </c>
      <c r="H25" s="44">
        <f>ROUND(F25*G25,2)</f>
        <v>19025.93</v>
      </c>
      <c r="I25" s="3"/>
      <c r="J25" s="1">
        <f t="shared" si="0"/>
        <v>0</v>
      </c>
    </row>
    <row r="26" spans="1:10" x14ac:dyDescent="0.25">
      <c r="A26" s="31">
        <v>3</v>
      </c>
      <c r="B26" s="32"/>
      <c r="C26" s="33"/>
      <c r="D26" s="34" t="s">
        <v>58</v>
      </c>
      <c r="E26" s="33"/>
      <c r="F26" s="33"/>
      <c r="G26" s="35"/>
      <c r="H26" s="36">
        <f>SUM(H27:H37)</f>
        <v>56119.94</v>
      </c>
      <c r="I26" s="2"/>
      <c r="J26" s="37">
        <f>SUM(J27:J37)</f>
        <v>0</v>
      </c>
    </row>
    <row r="27" spans="1:10" ht="25.5" x14ac:dyDescent="0.25">
      <c r="A27" s="38" t="s">
        <v>63</v>
      </c>
      <c r="B27" s="39" t="s">
        <v>37</v>
      </c>
      <c r="C27" s="40">
        <v>88486</v>
      </c>
      <c r="D27" s="41" t="s">
        <v>5</v>
      </c>
      <c r="E27" s="39" t="s">
        <v>2</v>
      </c>
      <c r="F27" s="42">
        <v>768.53</v>
      </c>
      <c r="G27" s="43">
        <v>13.13</v>
      </c>
      <c r="H27" s="44">
        <f t="shared" ref="H27:H37" si="1">ROUND(F27*G27,2)</f>
        <v>10090.799999999999</v>
      </c>
      <c r="I27" s="3"/>
      <c r="J27" s="1">
        <f t="shared" ref="J27:J37" si="2">ROUND(F27*I27,2)</f>
        <v>0</v>
      </c>
    </row>
    <row r="28" spans="1:10" ht="25.5" x14ac:dyDescent="0.25">
      <c r="A28" s="38" t="s">
        <v>64</v>
      </c>
      <c r="B28" s="39" t="s">
        <v>37</v>
      </c>
      <c r="C28" s="40">
        <v>88487</v>
      </c>
      <c r="D28" s="47" t="s">
        <v>6</v>
      </c>
      <c r="E28" s="39" t="s">
        <v>2</v>
      </c>
      <c r="F28" s="42">
        <v>1037.3499999999999</v>
      </c>
      <c r="G28" s="43">
        <v>11.78</v>
      </c>
      <c r="H28" s="44">
        <f t="shared" si="1"/>
        <v>12219.98</v>
      </c>
      <c r="I28" s="3"/>
      <c r="J28" s="1">
        <f t="shared" si="2"/>
        <v>0</v>
      </c>
    </row>
    <row r="29" spans="1:10" ht="38.25" x14ac:dyDescent="0.25">
      <c r="A29" s="38" t="s">
        <v>65</v>
      </c>
      <c r="B29" s="39" t="s">
        <v>37</v>
      </c>
      <c r="C29" s="40">
        <v>95622</v>
      </c>
      <c r="D29" s="47" t="s">
        <v>7</v>
      </c>
      <c r="E29" s="39" t="s">
        <v>2</v>
      </c>
      <c r="F29" s="42">
        <v>601.34</v>
      </c>
      <c r="G29" s="43">
        <v>15.04</v>
      </c>
      <c r="H29" s="44">
        <f t="shared" si="1"/>
        <v>9044.15</v>
      </c>
      <c r="I29" s="3"/>
      <c r="J29" s="1">
        <f t="shared" si="2"/>
        <v>0</v>
      </c>
    </row>
    <row r="30" spans="1:10" x14ac:dyDescent="0.25">
      <c r="A30" s="38" t="s">
        <v>66</v>
      </c>
      <c r="B30" s="39" t="s">
        <v>37</v>
      </c>
      <c r="C30" s="40" t="s">
        <v>8</v>
      </c>
      <c r="D30" s="47" t="s">
        <v>9</v>
      </c>
      <c r="E30" s="39" t="s">
        <v>2</v>
      </c>
      <c r="F30" s="42">
        <v>65.099999999999994</v>
      </c>
      <c r="G30" s="43">
        <v>21.25</v>
      </c>
      <c r="H30" s="44">
        <f t="shared" si="1"/>
        <v>1383.38</v>
      </c>
      <c r="I30" s="3"/>
      <c r="J30" s="1">
        <f t="shared" si="2"/>
        <v>0</v>
      </c>
    </row>
    <row r="31" spans="1:10" ht="38.25" x14ac:dyDescent="0.25">
      <c r="A31" s="38" t="s">
        <v>67</v>
      </c>
      <c r="B31" s="39" t="s">
        <v>37</v>
      </c>
      <c r="C31" s="40">
        <v>100736</v>
      </c>
      <c r="D31" s="47" t="s">
        <v>46</v>
      </c>
      <c r="E31" s="39" t="s">
        <v>2</v>
      </c>
      <c r="F31" s="42">
        <v>78.5</v>
      </c>
      <c r="G31" s="43">
        <v>13.48</v>
      </c>
      <c r="H31" s="44">
        <f t="shared" si="1"/>
        <v>1058.18</v>
      </c>
      <c r="I31" s="3"/>
      <c r="J31" s="1">
        <f t="shared" si="2"/>
        <v>0</v>
      </c>
    </row>
    <row r="32" spans="1:10" ht="25.5" x14ac:dyDescent="0.25">
      <c r="A32" s="38" t="s">
        <v>68</v>
      </c>
      <c r="B32" s="39" t="s">
        <v>37</v>
      </c>
      <c r="C32" s="40">
        <v>96116</v>
      </c>
      <c r="D32" s="47" t="s">
        <v>10</v>
      </c>
      <c r="E32" s="39" t="s">
        <v>2</v>
      </c>
      <c r="F32" s="42">
        <v>133.72999999999999</v>
      </c>
      <c r="G32" s="43">
        <v>62.35</v>
      </c>
      <c r="H32" s="44">
        <f t="shared" si="1"/>
        <v>8338.07</v>
      </c>
      <c r="I32" s="3"/>
      <c r="J32" s="1">
        <f t="shared" si="2"/>
        <v>0</v>
      </c>
    </row>
    <row r="33" spans="1:11" ht="25.5" x14ac:dyDescent="0.25">
      <c r="A33" s="38" t="s">
        <v>69</v>
      </c>
      <c r="B33" s="39" t="s">
        <v>37</v>
      </c>
      <c r="C33" s="40">
        <v>96121</v>
      </c>
      <c r="D33" s="47" t="s">
        <v>11</v>
      </c>
      <c r="E33" s="39" t="s">
        <v>0</v>
      </c>
      <c r="F33" s="42">
        <v>150.94</v>
      </c>
      <c r="G33" s="43">
        <v>11.28</v>
      </c>
      <c r="H33" s="44">
        <f t="shared" si="1"/>
        <v>1702.6</v>
      </c>
      <c r="I33" s="3"/>
      <c r="J33" s="1">
        <f t="shared" si="2"/>
        <v>0</v>
      </c>
    </row>
    <row r="34" spans="1:11" ht="25.5" x14ac:dyDescent="0.25">
      <c r="A34" s="38" t="s">
        <v>70</v>
      </c>
      <c r="B34" s="39" t="s">
        <v>55</v>
      </c>
      <c r="C34" s="40" t="s">
        <v>41</v>
      </c>
      <c r="D34" s="47" t="s">
        <v>50</v>
      </c>
      <c r="E34" s="39" t="s">
        <v>0</v>
      </c>
      <c r="F34" s="42">
        <v>124.94</v>
      </c>
      <c r="G34" s="43">
        <v>46.79</v>
      </c>
      <c r="H34" s="44">
        <f t="shared" si="1"/>
        <v>5845.94</v>
      </c>
      <c r="I34" s="3"/>
      <c r="J34" s="1">
        <f t="shared" si="2"/>
        <v>0</v>
      </c>
    </row>
    <row r="35" spans="1:11" ht="25.5" x14ac:dyDescent="0.25">
      <c r="A35" s="38" t="s">
        <v>71</v>
      </c>
      <c r="B35" s="39" t="s">
        <v>37</v>
      </c>
      <c r="C35" s="40">
        <v>89578</v>
      </c>
      <c r="D35" s="47" t="s">
        <v>4</v>
      </c>
      <c r="E35" s="39" t="s">
        <v>0</v>
      </c>
      <c r="F35" s="42">
        <v>70</v>
      </c>
      <c r="G35" s="43">
        <v>50.49</v>
      </c>
      <c r="H35" s="44">
        <f t="shared" si="1"/>
        <v>3534.3</v>
      </c>
      <c r="I35" s="3"/>
      <c r="J35" s="1">
        <f t="shared" si="2"/>
        <v>0</v>
      </c>
    </row>
    <row r="36" spans="1:11" ht="25.5" x14ac:dyDescent="0.25">
      <c r="A36" s="38" t="s">
        <v>72</v>
      </c>
      <c r="B36" s="39" t="s">
        <v>56</v>
      </c>
      <c r="C36" s="40">
        <v>3520</v>
      </c>
      <c r="D36" s="47" t="s">
        <v>57</v>
      </c>
      <c r="E36" s="39" t="s">
        <v>1</v>
      </c>
      <c r="F36" s="42">
        <v>20</v>
      </c>
      <c r="G36" s="43">
        <v>9.9600000000000009</v>
      </c>
      <c r="H36" s="44">
        <f t="shared" si="1"/>
        <v>199.2</v>
      </c>
      <c r="I36" s="3"/>
      <c r="J36" s="1">
        <f t="shared" si="2"/>
        <v>0</v>
      </c>
      <c r="K36" s="49"/>
    </row>
    <row r="37" spans="1:11" ht="25.5" x14ac:dyDescent="0.25">
      <c r="A37" s="38" t="s">
        <v>73</v>
      </c>
      <c r="B37" s="39" t="s">
        <v>49</v>
      </c>
      <c r="C37" s="40">
        <v>170549</v>
      </c>
      <c r="D37" s="47" t="s">
        <v>18</v>
      </c>
      <c r="E37" s="39" t="s">
        <v>15</v>
      </c>
      <c r="F37" s="42">
        <v>1</v>
      </c>
      <c r="G37" s="43">
        <v>2703.34</v>
      </c>
      <c r="H37" s="44">
        <f t="shared" si="1"/>
        <v>2703.34</v>
      </c>
      <c r="I37" s="3"/>
      <c r="J37" s="1">
        <f t="shared" si="2"/>
        <v>0</v>
      </c>
    </row>
    <row r="38" spans="1:11" ht="15.75" thickBot="1" x14ac:dyDescent="0.3">
      <c r="A38" s="61" t="s">
        <v>40</v>
      </c>
      <c r="B38" s="62"/>
      <c r="C38" s="62"/>
      <c r="D38" s="62"/>
      <c r="E38" s="62"/>
      <c r="F38" s="62"/>
      <c r="G38" s="63"/>
      <c r="H38" s="50">
        <f>H21+H26+H18</f>
        <v>157770.12999999998</v>
      </c>
      <c r="I38" s="50"/>
      <c r="J38" s="51">
        <f>J26+J21+J18</f>
        <v>0</v>
      </c>
    </row>
    <row r="39" spans="1:11" x14ac:dyDescent="0.25">
      <c r="A39" s="4"/>
      <c r="B39" s="5"/>
      <c r="C39" s="5"/>
      <c r="D39" s="5"/>
      <c r="E39" s="6"/>
      <c r="F39" s="6"/>
      <c r="G39" s="6"/>
      <c r="H39" s="7"/>
      <c r="I39" s="7"/>
      <c r="J39" s="8"/>
    </row>
    <row r="40" spans="1:11" ht="60.75" customHeight="1" x14ac:dyDescent="0.25">
      <c r="A40" s="67" t="s">
        <v>53</v>
      </c>
      <c r="B40" s="67"/>
      <c r="C40" s="67"/>
      <c r="D40" s="67"/>
      <c r="E40" s="67"/>
      <c r="F40" s="67"/>
      <c r="G40" s="67"/>
      <c r="H40" s="67"/>
      <c r="I40" s="67"/>
      <c r="J40" s="67"/>
    </row>
  </sheetData>
  <sheetProtection algorithmName="SHA-512" hashValue="hbz4SBf6sRccLKL2d29WTxTY/CsfyB97jInjiu0TJMBK60dIrgAvhiAYr8hRURH9nnQrnx3r4Vg9PqyJTHihnA==" saltValue="9oB3eGyVKB7siAvHfEhRmA==" spinCount="100000" sheet="1" objects="1" scenarios="1"/>
  <mergeCells count="27">
    <mergeCell ref="A40:J40"/>
    <mergeCell ref="I16:J16"/>
    <mergeCell ref="A1:J1"/>
    <mergeCell ref="A7:J7"/>
    <mergeCell ref="I2:J6"/>
    <mergeCell ref="A2:H3"/>
    <mergeCell ref="A4:H4"/>
    <mergeCell ref="A5:H5"/>
    <mergeCell ref="A6:H6"/>
    <mergeCell ref="A10:B10"/>
    <mergeCell ref="C10:H10"/>
    <mergeCell ref="A11:B11"/>
    <mergeCell ref="C11:G11"/>
    <mergeCell ref="A16:A17"/>
    <mergeCell ref="B16:B17"/>
    <mergeCell ref="C16:C17"/>
    <mergeCell ref="A9:B9"/>
    <mergeCell ref="C9:G9"/>
    <mergeCell ref="D16:D17"/>
    <mergeCell ref="E16:H16"/>
    <mergeCell ref="A38:G38"/>
    <mergeCell ref="A12:B12"/>
    <mergeCell ref="C12:G12"/>
    <mergeCell ref="A13:B13"/>
    <mergeCell ref="C13:G13"/>
    <mergeCell ref="A14:B14"/>
    <mergeCell ref="C14:G1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UNIFICADA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Home</cp:lastModifiedBy>
  <cp:lastPrinted>2021-02-02T10:23:45Z</cp:lastPrinted>
  <dcterms:created xsi:type="dcterms:W3CDTF">2019-09-19T17:21:08Z</dcterms:created>
  <dcterms:modified xsi:type="dcterms:W3CDTF">2021-02-02T12:48:20Z</dcterms:modified>
</cp:coreProperties>
</file>