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REFORMA DAS PRAÇAS - MATRIZ E PEDRO RIGO\#LICITAÇÃO\"/>
    </mc:Choice>
  </mc:AlternateContent>
  <bookViews>
    <workbookView xWindow="0" yWindow="0" windowWidth="20400" windowHeight="8445" tabRatio="809"/>
  </bookViews>
  <sheets>
    <sheet name="ORÇAMENTO" sheetId="11" r:id="rId1"/>
  </sheets>
  <externalReferences>
    <externalReference r:id="rId2"/>
  </externalReferences>
  <definedNames>
    <definedName name="_xlnm.Print_Area" localSheetId="0">ORÇAMENTO!$A$1:$J$50</definedName>
    <definedName name="IOPES">#REF!</definedName>
    <definedName name="MDC">[1]MDC!$1:$1048576</definedName>
    <definedName name="MEMORIA">#REF!</definedName>
    <definedName name="ORÇAMENTO">ORÇAMENTO!$1:$1048576</definedName>
    <definedName name="SINAPI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8" i="11" l="1"/>
  <c r="J15" i="11" l="1"/>
  <c r="J18" i="11"/>
  <c r="J23" i="11"/>
  <c r="J20" i="11"/>
  <c r="J25" i="11"/>
  <c r="J29" i="11"/>
  <c r="J31" i="11"/>
  <c r="J37" i="11"/>
  <c r="J43" i="11"/>
  <c r="J39" i="11"/>
  <c r="J46" i="11"/>
  <c r="J48" i="11"/>
  <c r="J47" i="11"/>
  <c r="J38" i="11"/>
  <c r="J30" i="11"/>
  <c r="J19" i="11"/>
  <c r="J14" i="11"/>
  <c r="J45" i="11" l="1"/>
  <c r="J44" i="11"/>
  <c r="J42" i="11"/>
  <c r="J41" i="11"/>
  <c r="J40" i="11"/>
  <c r="J36" i="11"/>
  <c r="J35" i="11"/>
  <c r="J34" i="11"/>
  <c r="J33" i="11"/>
  <c r="J32" i="11"/>
  <c r="J24" i="11"/>
  <c r="J49" i="11" s="1"/>
  <c r="J27" i="11"/>
  <c r="J26" i="11"/>
  <c r="J22" i="11"/>
  <c r="J21" i="11"/>
  <c r="J16" i="11"/>
  <c r="J17" i="11"/>
  <c r="H44" i="11" l="1"/>
  <c r="H45" i="11"/>
  <c r="H43" i="11" l="1"/>
  <c r="H48" i="11" l="1"/>
  <c r="H32" i="11"/>
  <c r="H25" i="11" l="1"/>
  <c r="H47" i="11" l="1"/>
  <c r="H46" i="11"/>
  <c r="H35" i="11" l="1"/>
  <c r="H36" i="11"/>
  <c r="H22" i="11"/>
  <c r="H23" i="11"/>
  <c r="H18" i="11"/>
  <c r="H41" i="11"/>
  <c r="H15" i="11"/>
  <c r="H40" i="11"/>
  <c r="H29" i="11"/>
  <c r="H16" i="11"/>
  <c r="H17" i="11"/>
  <c r="H37" i="11"/>
  <c r="H42" i="11"/>
  <c r="H31" i="11"/>
  <c r="H33" i="11"/>
  <c r="H34" i="11"/>
  <c r="H28" i="11"/>
  <c r="H26" i="11"/>
  <c r="H27" i="11"/>
  <c r="H39" i="11"/>
  <c r="H20" i="11"/>
  <c r="H21" i="11"/>
  <c r="H38" i="11" l="1"/>
  <c r="H14" i="11"/>
  <c r="H30" i="11"/>
  <c r="H19" i="11" l="1"/>
  <c r="H24" i="11" l="1"/>
  <c r="H49" i="11" l="1"/>
</calcChain>
</file>

<file path=xl/sharedStrings.xml><?xml version="1.0" encoding="utf-8"?>
<sst xmlns="http://schemas.openxmlformats.org/spreadsheetml/2006/main" count="150" uniqueCount="101">
  <si>
    <t>UN</t>
  </si>
  <si>
    <t>SERVIÇOS PRELIMINARES</t>
  </si>
  <si>
    <t>und</t>
  </si>
  <si>
    <t>Lixamento de parede com pintura antiga PVA para recebimento de nova camada de tinta</t>
  </si>
  <si>
    <t>SERVIÇOS DIVERSOS</t>
  </si>
  <si>
    <t>PINTURA</t>
  </si>
  <si>
    <t>Banco de concreto aparente com tampo de 40x40x5 cm e base de 20x20x36 cm para mesa de jogos, conforme detalhe em projeto</t>
  </si>
  <si>
    <t>Preparo, regularização e compactação do terreno (compactador manual) para execução de piso de quadra</t>
  </si>
  <si>
    <t>PLANILHA ORÇAMENTÁRIA</t>
  </si>
  <si>
    <t>ITEM</t>
  </si>
  <si>
    <t>FONTE</t>
  </si>
  <si>
    <t>CÓDIGO</t>
  </si>
  <si>
    <t>ESPECIFICAÇÃO</t>
  </si>
  <si>
    <t>CONTRATADO</t>
  </si>
  <si>
    <t>UNID.</t>
  </si>
  <si>
    <t>QUANT.</t>
  </si>
  <si>
    <t>VALOR TOTAL</t>
  </si>
  <si>
    <t>SINAPI</t>
  </si>
  <si>
    <t>01.01</t>
  </si>
  <si>
    <t>TOTAL</t>
  </si>
  <si>
    <t>VALOR UNIT.</t>
  </si>
  <si>
    <t>PREFEITURA DE CONCEIÇÃO DO CASTELO</t>
  </si>
  <si>
    <t>02.01</t>
  </si>
  <si>
    <t>02.02</t>
  </si>
  <si>
    <t>03.01</t>
  </si>
  <si>
    <t>03.02</t>
  </si>
  <si>
    <t>03.03</t>
  </si>
  <si>
    <t>03.04</t>
  </si>
  <si>
    <t>Obra:</t>
  </si>
  <si>
    <t>Local:</t>
  </si>
  <si>
    <t>Av. José Grilo, 152 - Centro
Conceição do Castelo/ES - CEP 29370000
Telefone: (28) 3547-1310</t>
  </si>
  <si>
    <t>04.01</t>
  </si>
  <si>
    <t>04.02</t>
  </si>
  <si>
    <t>04.03</t>
  </si>
  <si>
    <t>ADMINISTRAÇÃO LOCAL</t>
  </si>
  <si>
    <t xml:space="preserve">PREFEITURA DE CONCEIÇÃO DO CASTELO/ES </t>
  </si>
  <si>
    <t>Proprietário:</t>
  </si>
  <si>
    <t>Data base:</t>
  </si>
  <si>
    <t>BDI:</t>
  </si>
  <si>
    <t>Encargos Sociais:</t>
  </si>
  <si>
    <t>05.01</t>
  </si>
  <si>
    <t>06.01</t>
  </si>
  <si>
    <t>05.06</t>
  </si>
  <si>
    <t>72,68% (hora) / SEM DESONERAÇÃO</t>
  </si>
  <si>
    <t>M3</t>
  </si>
  <si>
    <t>M2</t>
  </si>
  <si>
    <t>APLICAÇÃO MANUAL DE PINTURA COM TINTA LÁTEX ACRÍLICA EM PAREDES, DUAS DEMÃOS. AF_06/2014</t>
  </si>
  <si>
    <t>EXECUÇÃO DE DEPÓSITO EM CANTEIRO DE OBRA EM CHAPA DE MADEIRA COMPENSADA, NÃO INCLUSO MOBILIÁRIO. AF_04/2016</t>
  </si>
  <si>
    <t>DEMOLIÇÃO DE PAVIMENTO INTERTRAVADO, DE FORMA MANUAL, COM REAPROVEITAMENTO. AF_12/2017</t>
  </si>
  <si>
    <t>EXECUÇÃO DE PASSEIO EM PISO INTERTRAVADO, COM BLOCO RETANGULAR COR NATURAL DE 20 X 10 CM, ESPESSURA 6 CM. AF_12/2015</t>
  </si>
  <si>
    <t>EXECUÇÃO DE PASSEIO EM PISO INTERTRAVADO, COM BLOCO RETANGULAR COLORIDO DE 20 X 10 CM, ESPESSURA 6 CM. AF_12/2015</t>
  </si>
  <si>
    <t>LIXAMENTO MANUAL EM SUPERFÍCIES METÁLICAS EM OBRA. AF_01/2020</t>
  </si>
  <si>
    <t>PINTURA COM TINTA ALQUÍDICA DE ACABAMENTO (ESMALTE SINTÉTICO ACETINADO) APLICADA A ROLO OU PINCEL SOBRE SUPERFÍCIES METÁLICAS (EXCETO PERFIL) EXECUTADO EM OBRA (POR DEMÃO). AF_01/2020</t>
  </si>
  <si>
    <t>PINTURA DE PISO COM TINTA ACRÍLICA, APLICAÇÃO MANUAL, 2 DEMÃOS, INCLUSO FUNDO PREPARADOR. AF_05/2021</t>
  </si>
  <si>
    <t>CHAPISCO APLICADO SOMENTE EM ESTRUTURAS DE CONCRETO EM ALVENARIAS INTERNAS, COM DESEMPENADEIRA DENTADA. ARGAMASSA INDUSTRIALIZADA COM PREPARO MANUAL. AF_06/2014</t>
  </si>
  <si>
    <t>MASSA ÚNICA, PARA RECEBIMENTO DE PINTURA, EM ARGAMASSA TRAÇO 1:2:8, PREPARO MECÂNICO COM BETONEIRA 400L, APLICADA MANUALMENTE EM FACES INTERNAS DE PAREDES, ESPESSURA DE 20MM, COM EXECUÇÃO DE TALISCAS. AF_06/2014</t>
  </si>
  <si>
    <t>DEMOLIÇÃO DE ALVENARIA DE BLOCO FURADO, DE FORMA MANUAL, COM REAPROVEITAMENTO. AF_12/2017</t>
  </si>
  <si>
    <t>DEMOLIÇÃO DE ARGAMASSAS, DE FORMA MANUAL, SEM REAPROVEITAMENTO. AF_12/2017</t>
  </si>
  <si>
    <t>DEMOLIÇÃO DE REVESTIMENTO CERÂMICO, DE FORMA MECANIZADA COM MARTELETE, SEM REAPROVEITAMENTO. AF_12/2017</t>
  </si>
  <si>
    <t>CARGA, MANOBRA E DESCARGA DE ENTULHO EM CAMINHÃO BASCULANTE 10 M³ - CARGA COM ESCAVADEIRA HIDRÁULICA  (CAÇAMBA DE 0,80 M³ / 111 HP) E DESCARGA LIVRE (UNIDADE: M3). AF_07/2020</t>
  </si>
  <si>
    <t>PISO</t>
  </si>
  <si>
    <t>SERVIÇOS COMPLEMENTARES</t>
  </si>
  <si>
    <t>04.04</t>
  </si>
  <si>
    <r>
      <t xml:space="preserve">JOÃO LUCAS DIAS
</t>
    </r>
    <r>
      <rPr>
        <sz val="10"/>
        <rFont val="Arial"/>
        <family val="2"/>
      </rPr>
      <t>Engenheiro Civil
CREA ES-042317/D</t>
    </r>
  </si>
  <si>
    <t>04.05</t>
  </si>
  <si>
    <t>COTAÇÃO</t>
  </si>
  <si>
    <t>CPU</t>
  </si>
  <si>
    <t>DEMOLIÇÕES</t>
  </si>
  <si>
    <t>ALVENARIA DE VEDAÇÃO DE BLOCOS CERÂMICOS FURADOS NA VERTICAL DE 9X19X39 CM (ESPESSURA 9 CM) E ARGAMASSA DE ASSENTAMENTO COM PREPARO EM BETONEIRA. AF_12/2021</t>
  </si>
  <si>
    <t>REFORMA DE PRAÇAS NO MUNICÍPIO DE CONCEIÇÃO DO CASTELO - ES</t>
  </si>
  <si>
    <t>04.07</t>
  </si>
  <si>
    <t>05.04</t>
  </si>
  <si>
    <t>05.05</t>
  </si>
  <si>
    <t>LIXEIRA SIMPLES</t>
  </si>
  <si>
    <t>LIXEIRA SELETIVA</t>
  </si>
  <si>
    <t>PRAÇA PEDRO RIGO, Rua José Oliveira De Souza, Bairro Pedro Rigo (LOCALIZAÇÃO: LAT. 20°21'38.9"S, LONG. 41°15'01.8"W) CONCEIÇÃO DO CASTELO - ES</t>
  </si>
  <si>
    <t>05.02</t>
  </si>
  <si>
    <t>05.03</t>
  </si>
  <si>
    <t>03.05</t>
  </si>
  <si>
    <t xml:space="preserve">CPU </t>
  </si>
  <si>
    <t>M²</t>
  </si>
  <si>
    <t>01.02</t>
  </si>
  <si>
    <t>01.03</t>
  </si>
  <si>
    <t>ISOLAMENTO DE OBRA COM TELA PLASTICA COM MALHA DE 5MM E ESTRUTURA DE MADEIRA PONTALETEADA</t>
  </si>
  <si>
    <t>PLACA DE OBRA EM CHAPA DE ACO GALVANIZADO</t>
  </si>
  <si>
    <t>Remoção de grama sintética</t>
  </si>
  <si>
    <t>Fornecimento e assentamento de ladrilho hidráulico pastilhado, vermelho, dim. 20x20 cm, esp. 1.5cm, assentado com pasta de cimento colante</t>
  </si>
  <si>
    <t>iopes</t>
  </si>
  <si>
    <t>04.06</t>
  </si>
  <si>
    <t>GRAMA SINTÉTICA EM POLIETILENO, COM ALTURA MINIMA DE 20MM, PROTEÇÃO UV.</t>
  </si>
  <si>
    <t>01.04</t>
  </si>
  <si>
    <t>ENTRADA DE ENERGIA ELÉTRICA, AÉREA, BIFÁSICA, COM CAIXA DE SOBREPOR, CABO DE 16 MM2 E DISJUNTOR DIN 50A (NÃO INCLUSO O POSTE DE CONCRETO).</t>
  </si>
  <si>
    <t>LIMPEZA FINAL DA OBRA (PRAÇAS)</t>
  </si>
  <si>
    <t>02.03</t>
  </si>
  <si>
    <t>05.07</t>
  </si>
  <si>
    <t>02.04</t>
  </si>
  <si>
    <t>05.08</t>
  </si>
  <si>
    <t>IOPES:07/2022  SINAPI: 07/2022</t>
  </si>
  <si>
    <t>EXECUÇÃO DE PASSEIO (CALÇADA) OU PISO DE CONCRETO COM CONCRETO MOLDADO IN LOCO, USINADO, ACABAMENTO CONVENCIONAL, ESPESSURA 6 CM, ARMADO. AF_07/2016</t>
  </si>
  <si>
    <t>EMPRESA</t>
  </si>
  <si>
    <t>VALOR UNIT. COM BDI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</si>
</sst>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R$&quot;\ #,##0.00;[Red]\-&quot;R$&quot;\ #,##0.00"/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5" formatCode="_-* #,##0.00_-;\-* #,##0.00_-;_-* \-??_-;_-@_-"/>
    <numFmt numFmtId="166" formatCode="_(&quot;R$ &quot;* #,##0.00_);_(&quot;R$ &quot;* \(#,##0.00\);_(&quot;R$ &quot;* &quot;-&quot;??_);_(@_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4"/>
      <name val="Arial"/>
      <family val="2"/>
    </font>
    <font>
      <b/>
      <i/>
      <sz val="16"/>
      <color theme="4" tint="-0.499984740745262"/>
      <name val="Arial"/>
      <family val="2"/>
    </font>
    <font>
      <i/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i/>
      <sz val="10"/>
      <name val="Arial"/>
      <family val="2"/>
    </font>
    <font>
      <i/>
      <sz val="11"/>
      <color theme="1"/>
      <name val="Calibri"/>
      <family val="2"/>
      <scheme val="minor"/>
    </font>
    <font>
      <sz val="11"/>
      <name val="Arial"/>
      <family val="1"/>
    </font>
    <font>
      <b/>
      <sz val="11"/>
      <color rgb="FFFFFF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7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/>
    <xf numFmtId="43" fontId="2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19" fillId="0" borderId="0"/>
    <xf numFmtId="0" fontId="1" fillId="0" borderId="0"/>
    <xf numFmtId="44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41" fontId="19" fillId="0" borderId="0" applyFont="0" applyFill="0" applyProtection="0"/>
    <xf numFmtId="0" fontId="1" fillId="0" borderId="0"/>
    <xf numFmtId="43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" fillId="0" borderId="0"/>
    <xf numFmtId="43" fontId="21" fillId="0" borderId="0" applyFon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9" fillId="0" borderId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2" fillId="0" borderId="0" applyNumberFormat="0" applyFill="0" applyBorder="0" applyProtection="0">
      <alignment vertical="top" wrapText="1"/>
    </xf>
    <xf numFmtId="0" fontId="1" fillId="0" borderId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" fillId="0" borderId="0"/>
    <xf numFmtId="0" fontId="1" fillId="0" borderId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  <xf numFmtId="44" fontId="1" fillId="0" borderId="0" applyFont="0" applyFill="0" applyBorder="0" applyAlignment="0" applyProtection="0"/>
    <xf numFmtId="0" fontId="28" fillId="0" borderId="0"/>
    <xf numFmtId="0" fontId="17" fillId="0" borderId="0"/>
    <xf numFmtId="43" fontId="17" fillId="0" borderId="0" applyFont="0" applyFill="0" applyBorder="0" applyAlignment="0" applyProtection="0"/>
    <xf numFmtId="41" fontId="17" fillId="0" borderId="0" applyFont="0" applyFill="0" applyProtection="0"/>
    <xf numFmtId="44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17" fillId="0" borderId="0"/>
    <xf numFmtId="0" fontId="17" fillId="0" borderId="0"/>
    <xf numFmtId="0" fontId="1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165" fontId="21" fillId="0" borderId="0" applyFill="0" applyBorder="0" applyAlignment="0" applyProtection="0"/>
    <xf numFmtId="165" fontId="21" fillId="0" borderId="0" applyFill="0" applyBorder="0" applyAlignment="0" applyProtection="0"/>
    <xf numFmtId="43" fontId="17" fillId="0" borderId="0" applyFont="0" applyFill="0" applyBorder="0" applyAlignment="0" applyProtection="0"/>
    <xf numFmtId="0" fontId="33" fillId="0" borderId="0"/>
  </cellStyleXfs>
  <cellXfs count="105">
    <xf numFmtId="0" fontId="0" fillId="0" borderId="0" xfId="0"/>
    <xf numFmtId="0" fontId="23" fillId="35" borderId="10" xfId="42" applyFont="1" applyFill="1" applyBorder="1" applyAlignment="1">
      <alignment vertical="center" wrapText="1"/>
    </xf>
    <xf numFmtId="0" fontId="23" fillId="35" borderId="10" xfId="42" applyFont="1" applyFill="1" applyBorder="1" applyAlignment="1">
      <alignment horizontal="center" vertical="center" wrapText="1"/>
    </xf>
    <xf numFmtId="44" fontId="23" fillId="35" borderId="10" xfId="51" applyFont="1" applyFill="1" applyBorder="1" applyAlignment="1">
      <alignment horizontal="center" vertical="center" wrapText="1"/>
    </xf>
    <xf numFmtId="0" fontId="23" fillId="34" borderId="10" xfId="42" applyFont="1" applyFill="1" applyBorder="1" applyAlignment="1">
      <alignment horizontal="center" vertical="center" wrapText="1"/>
    </xf>
    <xf numFmtId="44" fontId="23" fillId="34" borderId="10" xfId="51" applyFont="1" applyFill="1" applyBorder="1" applyAlignment="1">
      <alignment horizontal="center" vertical="center" wrapText="1"/>
    </xf>
    <xf numFmtId="0" fontId="0" fillId="0" borderId="0" xfId="0" applyAlignment="1">
      <alignment horizontal="justify"/>
    </xf>
    <xf numFmtId="0" fontId="0" fillId="0" borderId="0" xfId="0" applyAlignment="1">
      <alignment vertical="center"/>
    </xf>
    <xf numFmtId="49" fontId="20" fillId="33" borderId="19" xfId="42" applyNumberFormat="1" applyFont="1" applyFill="1" applyBorder="1" applyAlignment="1">
      <alignment vertical="center"/>
    </xf>
    <xf numFmtId="44" fontId="19" fillId="33" borderId="19" xfId="51" applyFont="1" applyFill="1" applyBorder="1" applyAlignment="1">
      <alignment horizontal="center" vertical="center"/>
    </xf>
    <xf numFmtId="0" fontId="19" fillId="34" borderId="19" xfId="42" applyFont="1" applyFill="1" applyBorder="1"/>
    <xf numFmtId="1" fontId="24" fillId="35" borderId="10" xfId="42" applyNumberFormat="1" applyFont="1" applyFill="1" applyBorder="1" applyAlignment="1">
      <alignment horizontal="center" vertical="center" wrapText="1"/>
    </xf>
    <xf numFmtId="44" fontId="20" fillId="35" borderId="10" xfId="51" applyFont="1" applyFill="1" applyBorder="1" applyAlignment="1">
      <alignment horizontal="center" vertical="center"/>
    </xf>
    <xf numFmtId="44" fontId="29" fillId="36" borderId="10" xfId="51" quotePrefix="1" applyFont="1" applyFill="1" applyBorder="1" applyAlignment="1">
      <alignment horizontal="center" vertical="center"/>
    </xf>
    <xf numFmtId="0" fontId="24" fillId="35" borderId="10" xfId="42" applyFont="1" applyFill="1" applyBorder="1" applyAlignment="1">
      <alignment horizontal="justify" vertical="center" wrapText="1"/>
    </xf>
    <xf numFmtId="0" fontId="23" fillId="34" borderId="10" xfId="42" applyFont="1" applyFill="1" applyBorder="1" applyAlignment="1">
      <alignment horizontal="justify" vertical="center" wrapText="1"/>
    </xf>
    <xf numFmtId="0" fontId="23" fillId="0" borderId="10" xfId="0" applyFont="1" applyBorder="1" applyAlignment="1">
      <alignment horizontal="center" vertical="center" wrapText="1"/>
    </xf>
    <xf numFmtId="0" fontId="32" fillId="0" borderId="0" xfId="0" applyFont="1"/>
    <xf numFmtId="44" fontId="0" fillId="0" borderId="0" xfId="0" applyNumberFormat="1"/>
    <xf numFmtId="0" fontId="23" fillId="0" borderId="10" xfId="42" applyFont="1" applyBorder="1" applyAlignment="1">
      <alignment horizontal="center" vertical="center" wrapText="1"/>
    </xf>
    <xf numFmtId="2" fontId="23" fillId="0" borderId="10" xfId="42" applyNumberFormat="1" applyFont="1" applyBorder="1" applyAlignment="1">
      <alignment horizontal="center" vertical="center" wrapText="1"/>
    </xf>
    <xf numFmtId="0" fontId="34" fillId="0" borderId="0" xfId="0" applyFont="1" applyAlignment="1">
      <alignment horizontal="right"/>
    </xf>
    <xf numFmtId="44" fontId="34" fillId="0" borderId="0" xfId="100" applyFont="1"/>
    <xf numFmtId="0" fontId="0" fillId="37" borderId="0" xfId="0" applyFill="1"/>
    <xf numFmtId="3" fontId="0" fillId="0" borderId="0" xfId="0" applyNumberFormat="1"/>
    <xf numFmtId="0" fontId="23" fillId="0" borderId="10" xfId="42" applyFont="1" applyBorder="1" applyAlignment="1">
      <alignment horizontal="justify" vertical="center" wrapText="1"/>
    </xf>
    <xf numFmtId="44" fontId="23" fillId="0" borderId="10" xfId="51" applyFont="1" applyFill="1" applyBorder="1" applyAlignment="1">
      <alignment horizontal="center" vertical="center" wrapText="1"/>
    </xf>
    <xf numFmtId="44" fontId="17" fillId="0" borderId="10" xfId="51" applyFont="1" applyFill="1" applyBorder="1" applyAlignment="1">
      <alignment horizontal="center" vertical="center"/>
    </xf>
    <xf numFmtId="49" fontId="23" fillId="0" borderId="10" xfId="42" applyNumberFormat="1" applyFont="1" applyBorder="1" applyAlignment="1">
      <alignment horizontal="justify" vertical="center" wrapText="1"/>
    </xf>
    <xf numFmtId="43" fontId="23" fillId="0" borderId="10" xfId="42" applyNumberFormat="1" applyFont="1" applyBorder="1" applyAlignment="1">
      <alignment horizontal="justify" vertical="center" wrapText="1"/>
    </xf>
    <xf numFmtId="8" fontId="35" fillId="0" borderId="0" xfId="0" applyNumberFormat="1" applyFont="1"/>
    <xf numFmtId="0" fontId="0" fillId="0" borderId="0" xfId="0"/>
    <xf numFmtId="0" fontId="0" fillId="0" borderId="0" xfId="0"/>
    <xf numFmtId="49" fontId="20" fillId="34" borderId="19" xfId="42" applyNumberFormat="1" applyFont="1" applyFill="1" applyBorder="1" applyAlignment="1">
      <alignment horizontal="left" vertical="center" wrapText="1"/>
    </xf>
    <xf numFmtId="0" fontId="31" fillId="0" borderId="10" xfId="42" applyFont="1" applyBorder="1" applyAlignment="1">
      <alignment horizontal="center" vertical="center" wrapText="1"/>
    </xf>
    <xf numFmtId="0" fontId="35" fillId="0" borderId="0" xfId="0" applyFont="1" applyAlignment="1">
      <alignment horizontal="right"/>
    </xf>
    <xf numFmtId="0" fontId="36" fillId="0" borderId="0" xfId="0" applyFont="1"/>
    <xf numFmtId="44" fontId="36" fillId="0" borderId="0" xfId="100" applyFont="1"/>
    <xf numFmtId="44" fontId="36" fillId="0" borderId="0" xfId="0" applyNumberFormat="1" applyFont="1"/>
    <xf numFmtId="8" fontId="36" fillId="0" borderId="0" xfId="0" applyNumberFormat="1" applyFont="1"/>
    <xf numFmtId="0" fontId="0" fillId="0" borderId="0" xfId="0"/>
    <xf numFmtId="44" fontId="19" fillId="33" borderId="0" xfId="51" applyFont="1" applyFill="1" applyBorder="1" applyAlignment="1">
      <alignment horizontal="center" vertical="center"/>
    </xf>
    <xf numFmtId="49" fontId="20" fillId="33" borderId="0" xfId="42" applyNumberFormat="1" applyFont="1" applyFill="1" applyBorder="1" applyAlignment="1">
      <alignment vertical="center"/>
    </xf>
    <xf numFmtId="0" fontId="19" fillId="34" borderId="0" xfId="42" applyFont="1" applyFill="1" applyBorder="1"/>
    <xf numFmtId="44" fontId="31" fillId="0" borderId="10" xfId="51" applyFont="1" applyFill="1" applyBorder="1" applyAlignment="1">
      <alignment horizontal="center" vertical="center" wrapText="1"/>
    </xf>
    <xf numFmtId="4" fontId="31" fillId="0" borderId="10" xfId="42" applyNumberFormat="1" applyFont="1" applyBorder="1" applyAlignment="1">
      <alignment horizontal="center" vertical="center" wrapText="1"/>
    </xf>
    <xf numFmtId="44" fontId="31" fillId="0" borderId="10" xfId="51" applyFont="1" applyFill="1" applyBorder="1" applyAlignment="1">
      <alignment horizontal="center" vertical="center"/>
    </xf>
    <xf numFmtId="49" fontId="20" fillId="34" borderId="17" xfId="42" applyNumberFormat="1" applyFont="1" applyFill="1" applyBorder="1" applyAlignment="1">
      <alignment horizontal="left" vertical="center" wrapText="1"/>
    </xf>
    <xf numFmtId="49" fontId="20" fillId="34" borderId="23" xfId="42" applyNumberFormat="1" applyFont="1" applyFill="1" applyBorder="1" applyAlignment="1">
      <alignment horizontal="left" vertical="center" wrapText="1"/>
    </xf>
    <xf numFmtId="49" fontId="20" fillId="34" borderId="16" xfId="42" applyNumberFormat="1" applyFont="1" applyFill="1" applyBorder="1" applyAlignment="1">
      <alignment horizontal="left" vertical="center" wrapText="1"/>
    </xf>
    <xf numFmtId="0" fontId="19" fillId="34" borderId="15" xfId="42" applyFont="1" applyFill="1" applyBorder="1"/>
    <xf numFmtId="0" fontId="19" fillId="34" borderId="21" xfId="42" applyFont="1" applyFill="1" applyBorder="1"/>
    <xf numFmtId="10" fontId="20" fillId="33" borderId="15" xfId="76" applyNumberFormat="1" applyFont="1" applyFill="1" applyBorder="1" applyAlignment="1">
      <alignment horizontal="left" vertical="center"/>
    </xf>
    <xf numFmtId="0" fontId="17" fillId="33" borderId="20" xfId="42" applyFill="1" applyBorder="1" applyAlignment="1">
      <alignment horizontal="left" vertical="center"/>
    </xf>
    <xf numFmtId="0" fontId="19" fillId="33" borderId="15" xfId="42" applyFont="1" applyFill="1" applyBorder="1" applyAlignment="1">
      <alignment horizontal="left" vertical="center"/>
    </xf>
    <xf numFmtId="0" fontId="17" fillId="33" borderId="18" xfId="42" applyFill="1" applyBorder="1" applyAlignment="1">
      <alignment horizontal="left" vertical="center"/>
    </xf>
    <xf numFmtId="0" fontId="19" fillId="33" borderId="0" xfId="42" applyFont="1" applyFill="1" applyAlignment="1">
      <alignment horizontal="left" vertical="center"/>
    </xf>
    <xf numFmtId="49" fontId="20" fillId="34" borderId="0" xfId="42" applyNumberFormat="1" applyFont="1" applyFill="1" applyAlignment="1">
      <alignment horizontal="left" vertical="center"/>
    </xf>
    <xf numFmtId="49" fontId="20" fillId="33" borderId="0" xfId="42" applyNumberFormat="1" applyFont="1" applyFill="1" applyAlignment="1">
      <alignment horizontal="left" vertical="center"/>
    </xf>
    <xf numFmtId="10" fontId="20" fillId="0" borderId="0" xfId="1" applyNumberFormat="1" applyFont="1" applyFill="1" applyBorder="1" applyAlignment="1">
      <alignment horizontal="left" vertical="center"/>
    </xf>
    <xf numFmtId="0" fontId="19" fillId="33" borderId="0" xfId="42" applyFont="1" applyFill="1" applyBorder="1" applyAlignment="1">
      <alignment horizontal="left" vertical="center"/>
    </xf>
    <xf numFmtId="10" fontId="20" fillId="33" borderId="0" xfId="76" applyNumberFormat="1" applyFont="1" applyFill="1" applyBorder="1" applyAlignment="1">
      <alignment horizontal="left" vertical="center"/>
    </xf>
    <xf numFmtId="0" fontId="31" fillId="0" borderId="10" xfId="42" applyFont="1" applyBorder="1" applyAlignment="1">
      <alignment horizontal="center" vertical="center"/>
    </xf>
    <xf numFmtId="49" fontId="20" fillId="34" borderId="0" xfId="42" applyNumberFormat="1" applyFont="1" applyFill="1" applyAlignment="1">
      <alignment horizontal="left" vertical="center" wrapText="1"/>
    </xf>
    <xf numFmtId="0" fontId="20" fillId="0" borderId="23" xfId="45" applyFont="1" applyBorder="1" applyAlignment="1" applyProtection="1">
      <alignment horizontal="center" wrapText="1"/>
      <protection locked="0"/>
    </xf>
    <xf numFmtId="0" fontId="25" fillId="36" borderId="22" xfId="42" applyFont="1" applyFill="1" applyBorder="1" applyAlignment="1">
      <alignment horizontal="center" vertical="center"/>
    </xf>
    <xf numFmtId="0" fontId="25" fillId="36" borderId="13" xfId="42" applyFont="1" applyFill="1" applyBorder="1" applyAlignment="1">
      <alignment horizontal="center" vertical="center"/>
    </xf>
    <xf numFmtId="0" fontId="20" fillId="34" borderId="0" xfId="42" applyFont="1" applyFill="1" applyAlignment="1">
      <alignment horizontal="left" vertical="center"/>
    </xf>
    <xf numFmtId="0" fontId="31" fillId="0" borderId="10" xfId="42" applyFont="1" applyBorder="1" applyAlignment="1">
      <alignment horizontal="center" vertical="center" wrapText="1"/>
    </xf>
    <xf numFmtId="0" fontId="31" fillId="0" borderId="12" xfId="42" applyFont="1" applyBorder="1" applyAlignment="1">
      <alignment horizontal="center" vertical="center" wrapText="1"/>
    </xf>
    <xf numFmtId="0" fontId="31" fillId="0" borderId="11" xfId="42" applyFont="1" applyBorder="1" applyAlignment="1">
      <alignment horizontal="center" vertical="center" wrapText="1"/>
    </xf>
    <xf numFmtId="0" fontId="31" fillId="0" borderId="22" xfId="42" applyFont="1" applyBorder="1" applyAlignment="1">
      <alignment horizontal="center" vertical="center"/>
    </xf>
    <xf numFmtId="0" fontId="31" fillId="0" borderId="13" xfId="42" applyFont="1" applyBorder="1" applyAlignment="1">
      <alignment horizontal="center" vertical="center"/>
    </xf>
    <xf numFmtId="0" fontId="31" fillId="0" borderId="23" xfId="42" applyFont="1" applyBorder="1" applyAlignment="1">
      <alignment horizontal="center" vertical="center"/>
    </xf>
    <xf numFmtId="0" fontId="31" fillId="0" borderId="14" xfId="42" applyFont="1" applyBorder="1" applyAlignment="1">
      <alignment horizontal="center" vertical="center"/>
    </xf>
    <xf numFmtId="0" fontId="30" fillId="36" borderId="22" xfId="42" applyFont="1" applyFill="1" applyBorder="1" applyAlignment="1">
      <alignment horizontal="center" vertical="center" wrapText="1"/>
    </xf>
    <xf numFmtId="0" fontId="30" fillId="36" borderId="13" xfId="42" applyFont="1" applyFill="1" applyBorder="1" applyAlignment="1">
      <alignment horizontal="center" vertical="center" wrapText="1"/>
    </xf>
    <xf numFmtId="0" fontId="30" fillId="36" borderId="14" xfId="42" applyFont="1" applyFill="1" applyBorder="1" applyAlignment="1">
      <alignment horizontal="center" vertical="center" wrapText="1"/>
    </xf>
    <xf numFmtId="0" fontId="23" fillId="34" borderId="12" xfId="42" applyFont="1" applyFill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34" borderId="12" xfId="42" applyFont="1" applyFill="1" applyBorder="1" applyAlignment="1">
      <alignment horizontal="justify" vertical="center" wrapText="1"/>
    </xf>
    <xf numFmtId="2" fontId="23" fillId="0" borderId="12" xfId="42" applyNumberFormat="1" applyFont="1" applyBorder="1" applyAlignment="1">
      <alignment horizontal="center" vertical="center" wrapText="1"/>
    </xf>
    <xf numFmtId="44" fontId="23" fillId="34" borderId="12" xfId="51" applyFont="1" applyFill="1" applyBorder="1" applyAlignment="1">
      <alignment horizontal="center" vertical="center" wrapText="1"/>
    </xf>
    <xf numFmtId="44" fontId="17" fillId="0" borderId="12" xfId="51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 wrapText="1"/>
    </xf>
    <xf numFmtId="0" fontId="0" fillId="0" borderId="0" xfId="0" applyBorder="1"/>
    <xf numFmtId="0" fontId="24" fillId="35" borderId="10" xfId="0" applyFont="1" applyFill="1" applyBorder="1" applyAlignment="1">
      <alignment horizontal="left" vertical="center" wrapText="1"/>
    </xf>
    <xf numFmtId="0" fontId="23" fillId="0" borderId="12" xfId="42" applyFont="1" applyBorder="1" applyAlignment="1">
      <alignment horizontal="center" vertical="center" wrapText="1"/>
    </xf>
    <xf numFmtId="0" fontId="23" fillId="0" borderId="11" xfId="42" applyFont="1" applyBorder="1" applyAlignment="1">
      <alignment horizontal="center" vertical="center" wrapText="1"/>
    </xf>
    <xf numFmtId="0" fontId="23" fillId="34" borderId="11" xfId="42" applyFont="1" applyFill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34" borderId="11" xfId="42" applyFont="1" applyFill="1" applyBorder="1" applyAlignment="1">
      <alignment horizontal="justify" vertical="center" wrapText="1"/>
    </xf>
    <xf numFmtId="2" fontId="23" fillId="0" borderId="11" xfId="42" applyNumberFormat="1" applyFont="1" applyBorder="1" applyAlignment="1">
      <alignment horizontal="center" vertical="center" wrapText="1"/>
    </xf>
    <xf numFmtId="44" fontId="23" fillId="34" borderId="11" xfId="51" applyFont="1" applyFill="1" applyBorder="1" applyAlignment="1">
      <alignment horizontal="center" vertical="center" wrapText="1"/>
    </xf>
    <xf numFmtId="44" fontId="17" fillId="0" borderId="11" xfId="51" applyFont="1" applyFill="1" applyBorder="1" applyAlignment="1">
      <alignment horizontal="center" vertical="center"/>
    </xf>
    <xf numFmtId="0" fontId="26" fillId="33" borderId="16" xfId="42" applyFont="1" applyFill="1" applyBorder="1" applyAlignment="1" applyProtection="1">
      <alignment horizontal="center" vertical="center"/>
      <protection locked="0"/>
    </xf>
    <xf numFmtId="0" fontId="26" fillId="33" borderId="23" xfId="42" applyFont="1" applyFill="1" applyBorder="1" applyAlignment="1" applyProtection="1">
      <alignment horizontal="center" vertical="center"/>
      <protection locked="0"/>
    </xf>
    <xf numFmtId="0" fontId="26" fillId="33" borderId="17" xfId="42" applyFont="1" applyFill="1" applyBorder="1" applyAlignment="1" applyProtection="1">
      <alignment horizontal="center" vertical="center"/>
      <protection locked="0"/>
    </xf>
    <xf numFmtId="0" fontId="27" fillId="33" borderId="20" xfId="42" applyFont="1" applyFill="1" applyBorder="1" applyAlignment="1" applyProtection="1">
      <alignment horizontal="center" vertical="top" wrapText="1"/>
      <protection locked="0"/>
    </xf>
    <xf numFmtId="0" fontId="27" fillId="33" borderId="15" xfId="42" applyFont="1" applyFill="1" applyBorder="1" applyAlignment="1" applyProtection="1">
      <alignment horizontal="center" vertical="top" wrapText="1"/>
      <protection locked="0"/>
    </xf>
    <xf numFmtId="0" fontId="27" fillId="33" borderId="21" xfId="42" applyFont="1" applyFill="1" applyBorder="1" applyAlignment="1" applyProtection="1">
      <alignment horizontal="center" vertical="top" wrapText="1"/>
      <protection locked="0"/>
    </xf>
    <xf numFmtId="0" fontId="25" fillId="36" borderId="14" xfId="42" applyFont="1" applyFill="1" applyBorder="1" applyAlignment="1">
      <alignment horizontal="center" vertical="center"/>
    </xf>
    <xf numFmtId="44" fontId="17" fillId="0" borderId="10" xfId="51" applyFont="1" applyFill="1" applyBorder="1" applyAlignment="1" applyProtection="1">
      <alignment horizontal="center" vertical="center"/>
      <protection locked="0"/>
    </xf>
    <xf numFmtId="44" fontId="17" fillId="0" borderId="12" xfId="51" applyFont="1" applyFill="1" applyBorder="1" applyAlignment="1" applyProtection="1">
      <alignment horizontal="center" vertical="center"/>
      <protection locked="0"/>
    </xf>
    <xf numFmtId="44" fontId="17" fillId="0" borderId="11" xfId="51" applyFont="1" applyFill="1" applyBorder="1" applyAlignment="1" applyProtection="1">
      <alignment horizontal="center" vertical="center"/>
      <protection locked="0"/>
    </xf>
  </cellXfs>
  <cellStyles count="137">
    <cellStyle name="20% - Ênfase1" xfId="19" builtinId="30" customBuiltin="1"/>
    <cellStyle name="20% - Ênfase1 2" xfId="87"/>
    <cellStyle name="20% - Ênfase2" xfId="23" builtinId="34" customBuiltin="1"/>
    <cellStyle name="20% - Ênfase2 2" xfId="88"/>
    <cellStyle name="20% - Ênfase3" xfId="27" builtinId="38" customBuiltin="1"/>
    <cellStyle name="20% - Ênfase3 2" xfId="89"/>
    <cellStyle name="20% - Ênfase4" xfId="31" builtinId="42" customBuiltin="1"/>
    <cellStyle name="20% - Ênfase4 2" xfId="90"/>
    <cellStyle name="20% - Ênfase5" xfId="35" builtinId="46" customBuiltin="1"/>
    <cellStyle name="20% - Ênfase5 2" xfId="91"/>
    <cellStyle name="20% - Ênfase6" xfId="39" builtinId="50" customBuiltin="1"/>
    <cellStyle name="20% - Ênfase6 2" xfId="92"/>
    <cellStyle name="40% - Ênfase1" xfId="20" builtinId="31" customBuiltin="1"/>
    <cellStyle name="40% - Ênfase1 2" xfId="93"/>
    <cellStyle name="40% - Ênfase2" xfId="24" builtinId="35" customBuiltin="1"/>
    <cellStyle name="40% - Ênfase2 2" xfId="94"/>
    <cellStyle name="40% - Ênfase3" xfId="28" builtinId="39" customBuiltin="1"/>
    <cellStyle name="40% - Ênfase3 2" xfId="95"/>
    <cellStyle name="40% - Ênfase4" xfId="32" builtinId="43" customBuiltin="1"/>
    <cellStyle name="40% - Ênfase4 2" xfId="96"/>
    <cellStyle name="40% - Ênfase5" xfId="36" builtinId="47" customBuiltin="1"/>
    <cellStyle name="40% - Ênfase5 2" xfId="97"/>
    <cellStyle name="40% - Ênfase6" xfId="40" builtinId="51" customBuiltin="1"/>
    <cellStyle name="40% - Ênfase6 2" xfId="98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Excel Built-in Normal" xfId="81"/>
    <cellStyle name="Incorreto" xfId="7" builtinId="27" customBuiltin="1"/>
    <cellStyle name="Moeda" xfId="100" builtinId="4"/>
    <cellStyle name="Moeda 2" xfId="48"/>
    <cellStyle name="Moeda 2 2" xfId="73"/>
    <cellStyle name="Moeda 2 2 2" xfId="117"/>
    <cellStyle name="Moeda 2 3" xfId="127"/>
    <cellStyle name="Moeda 2 4" xfId="107"/>
    <cellStyle name="Moeda 3" xfId="77"/>
    <cellStyle name="Moeda 3 2" xfId="116"/>
    <cellStyle name="Moeda 4" xfId="51"/>
    <cellStyle name="Moeda 5" xfId="105"/>
    <cellStyle name="Neutra" xfId="8" builtinId="28" customBuiltin="1"/>
    <cellStyle name="Normal" xfId="0" builtinId="0"/>
    <cellStyle name="Normal 10" xfId="83"/>
    <cellStyle name="Normal 11" xfId="84"/>
    <cellStyle name="Normal 12" xfId="86"/>
    <cellStyle name="Normal 13" xfId="101"/>
    <cellStyle name="Normal 14" xfId="136"/>
    <cellStyle name="Normal 2" xfId="42"/>
    <cellStyle name="Normal 2 10" xfId="45"/>
    <cellStyle name="Normal 2 10 2" xfId="102"/>
    <cellStyle name="Normal 2 2" xfId="65"/>
    <cellStyle name="Normal 2 2 2" xfId="118"/>
    <cellStyle name="Normal 2 3" xfId="61"/>
    <cellStyle name="Normal 2 3 2" xfId="54"/>
    <cellStyle name="Normal 2 3 2 2" xfId="114"/>
    <cellStyle name="Normal 2 3 3" xfId="119"/>
    <cellStyle name="Normal 2 4" xfId="69"/>
    <cellStyle name="Normal 2 5" xfId="46"/>
    <cellStyle name="Normal 2 5 2" xfId="128"/>
    <cellStyle name="Normal 2_Modelo de Detalhamento do  BDI" xfId="79"/>
    <cellStyle name="Normal 3" xfId="56"/>
    <cellStyle name="Normal 3 2" xfId="66"/>
    <cellStyle name="Normal 3 2 2" xfId="80"/>
    <cellStyle name="Normal 3 2 3" xfId="110"/>
    <cellStyle name="Normal 3 3" xfId="129"/>
    <cellStyle name="Normal 4" xfId="74"/>
    <cellStyle name="Normal 4 2" xfId="130"/>
    <cellStyle name="Normal 5" xfId="70"/>
    <cellStyle name="Normal 6" xfId="47"/>
    <cellStyle name="Normal 7" xfId="75"/>
    <cellStyle name="Normal 8" xfId="59"/>
    <cellStyle name="Normal 9" xfId="82"/>
    <cellStyle name="Nota" xfId="15" builtinId="10" customBuiltin="1"/>
    <cellStyle name="Nota 2" xfId="85"/>
    <cellStyle name="Nota 3" xfId="99"/>
    <cellStyle name="Porcentagem" xfId="1" builtinId="5"/>
    <cellStyle name="Porcentagem 2" xfId="49"/>
    <cellStyle name="Porcentagem 2 2" xfId="76"/>
    <cellStyle name="Porcentagem 2 2 2" xfId="132"/>
    <cellStyle name="Porcentagem 2 2 3" xfId="120"/>
    <cellStyle name="Porcentagem 2 3" xfId="72"/>
    <cellStyle name="Porcentagem 2 3 2" xfId="52"/>
    <cellStyle name="Porcentagem 2 3 2 2" xfId="115"/>
    <cellStyle name="Porcentagem 2 3 3" xfId="121"/>
    <cellStyle name="Porcentagem 2 4" xfId="131"/>
    <cellStyle name="Porcentagem 3" xfId="58"/>
    <cellStyle name="Porcentagem 3 2" xfId="112"/>
    <cellStyle name="Porcentagem 4" xfId="71"/>
    <cellStyle name="Porcentagem 5" xfId="53"/>
    <cellStyle name="Porcentagem 6" xfId="113"/>
    <cellStyle name="Saída" xfId="10" builtinId="21" customBuiltin="1"/>
    <cellStyle name="Separador de milhares 2" xfId="68"/>
    <cellStyle name="Separador de milhares 2 2" xfId="63"/>
    <cellStyle name="Separador de milhares 2 2 2" xfId="126"/>
    <cellStyle name="Separador de milhares 2 3" xfId="67"/>
    <cellStyle name="Separador de milhares 2 3 2" xfId="125"/>
    <cellStyle name="Separador de milhares 2 4" xfId="133"/>
    <cellStyle name="Separador de milhares 2 5" xfId="122"/>
    <cellStyle name="Separador de milhares 3" xfId="55"/>
    <cellStyle name="Separador de milhares 3 2" xfId="62"/>
    <cellStyle name="Separador de milhares 3 2 2" xfId="111"/>
    <cellStyle name="Separador de milhares 3 3" xfId="134"/>
    <cellStyle name="Separador de milhares 3 4" xfId="104"/>
    <cellStyle name="Texto de Aviso" xfId="14" builtinId="11" customBuiltin="1"/>
    <cellStyle name="Texto Explicativo" xfId="16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4"/>
    <cellStyle name="Total" xfId="17" builtinId="25" customBuiltin="1"/>
    <cellStyle name="Vírgula 2" xfId="43"/>
    <cellStyle name="Vírgula 2 2" xfId="78"/>
    <cellStyle name="Vírgula 2 2 2" xfId="109"/>
    <cellStyle name="Vírgula 2 3" xfId="60"/>
    <cellStyle name="Vírgula 2 3 2" xfId="124"/>
    <cellStyle name="Vírgula 2 4" xfId="106"/>
    <cellStyle name="Vírgula 3" xfId="50"/>
    <cellStyle name="Vírgula 3 2" xfId="108"/>
    <cellStyle name="Vírgula 4" xfId="64"/>
    <cellStyle name="Vírgula 4 2" xfId="123"/>
    <cellStyle name="Vírgula 5" xfId="57"/>
    <cellStyle name="Vírgula 5 2" xfId="135"/>
    <cellStyle name="Vírgula 6" xfId="103"/>
  </cellStyles>
  <dxfs count="0"/>
  <tableStyles count="0" defaultTableStyle="TableStyleMedium2" defaultPivotStyle="PivotStyleLight16"/>
  <colors>
    <mruColors>
      <color rgb="FFFFFF66"/>
      <color rgb="FFFF6600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lanejamento\ENGENHARIA\%2303%20OBRAS%20FINALIZADAS\%23%20OBRAS%20CONCLU&#205;DAS\CENTRO%20DE%20EVENTOS%20MATA-FRIA\OR&#199;AMENTO\OR&#199;AMENTO%20QUADRA%20MATA%20FRIA%20REV%20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 01"/>
      <sheetName val="BDI"/>
      <sheetName val="CRONOGRAMA"/>
    </sheetNames>
    <sheetDataSet>
      <sheetData sheetId="0"/>
      <sheetData sheetId="1"/>
      <sheetData sheetId="2"/>
      <sheetData sheetId="3">
        <row r="1">
          <cell r="A1" t="str">
            <v>MEMÓRIA DE CÁLCULO</v>
          </cell>
          <cell r="B1">
            <v>0</v>
          </cell>
          <cell r="C1">
            <v>0</v>
          </cell>
          <cell r="D1">
            <v>0</v>
          </cell>
          <cell r="E1">
            <v>0</v>
          </cell>
          <cell r="F1">
            <v>0</v>
          </cell>
          <cell r="G1">
            <v>0</v>
          </cell>
          <cell r="H1">
            <v>0</v>
          </cell>
        </row>
        <row r="2">
          <cell r="A2" t="str">
            <v>Obra:</v>
          </cell>
          <cell r="B2" t="str">
            <v>REFORMA DE CENTRO DE EVENTOS NA COMUNIDADE MATA FRIA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</row>
        <row r="3">
          <cell r="A3">
            <v>0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4">
          <cell r="A4">
            <v>1</v>
          </cell>
          <cell r="B4" t="str">
            <v>SERVIÇOS PRELIMINARES</v>
          </cell>
          <cell r="C4">
            <v>0</v>
          </cell>
          <cell r="D4">
            <v>0</v>
          </cell>
          <cell r="E4">
            <v>0</v>
          </cell>
          <cell r="H4">
            <v>0</v>
          </cell>
        </row>
        <row r="5">
          <cell r="H5">
            <v>0</v>
          </cell>
        </row>
        <row r="6">
          <cell r="A6" t="str">
            <v>01.01</v>
          </cell>
          <cell r="B6" t="str">
            <v>PLACA DE OBRA NAS DIMENSÕES DE 2.0 X 4.0 M, PADRÃO IOPES</v>
          </cell>
          <cell r="C6">
            <v>2.5</v>
          </cell>
          <cell r="D6" t="str">
            <v>M2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</row>
        <row r="7">
          <cell r="A7">
            <v>0</v>
          </cell>
          <cell r="B7" t="str">
            <v>DIMENSÕES</v>
          </cell>
          <cell r="C7" t="str">
            <v>comprimento (m)</v>
          </cell>
          <cell r="D7" t="str">
            <v>altura (m)</v>
          </cell>
          <cell r="E7" t="str">
            <v>área (m²)</v>
          </cell>
        </row>
        <row r="8">
          <cell r="B8">
            <v>0</v>
          </cell>
          <cell r="C8">
            <v>2</v>
          </cell>
          <cell r="D8">
            <v>1.25</v>
          </cell>
          <cell r="E8">
            <v>2.5</v>
          </cell>
        </row>
        <row r="10">
          <cell r="A10" t="str">
            <v>01.02</v>
          </cell>
          <cell r="B10" t="str">
            <v>LOCAÇÃO DE ANDAIME METÁLICO PARA FACHADA - TIPO TORRE (ALUGUEL MENSAL)</v>
          </cell>
          <cell r="C10">
            <v>80</v>
          </cell>
          <cell r="D10" t="str">
            <v>M</v>
          </cell>
          <cell r="E10">
            <v>0</v>
          </cell>
          <cell r="F10">
            <v>0</v>
          </cell>
          <cell r="G10">
            <v>0</v>
          </cell>
        </row>
        <row r="11">
          <cell r="B11" t="str">
            <v>DIMENSÕES</v>
          </cell>
          <cell r="C11" t="str">
            <v>altura (m)</v>
          </cell>
          <cell r="D11" t="str">
            <v>quantidade (m)</v>
          </cell>
          <cell r="E11" t="str">
            <v>meses de uso (m)</v>
          </cell>
          <cell r="F11" t="str">
            <v>TOTAL</v>
          </cell>
        </row>
        <row r="12">
          <cell r="B12" t="str">
            <v>total = altura x quantidade x meses de uso</v>
          </cell>
          <cell r="C12">
            <v>4</v>
          </cell>
          <cell r="D12">
            <v>5</v>
          </cell>
          <cell r="E12">
            <v>4</v>
          </cell>
          <cell r="F12">
            <v>80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</row>
        <row r="14">
          <cell r="A14">
            <v>2</v>
          </cell>
          <cell r="B14" t="str">
            <v>DEMOLIÇÕES E RETIRADAS</v>
          </cell>
          <cell r="C14">
            <v>0</v>
          </cell>
          <cell r="D14">
            <v>0</v>
          </cell>
          <cell r="E14">
            <v>0</v>
          </cell>
        </row>
        <row r="15">
          <cell r="A15" t="str">
            <v>02.01</v>
          </cell>
          <cell r="B15" t="str">
            <v>REMOÇÃO DE TELHAS, DE FIBROCIMENTO, METÁLICA E CERÂMICA, DE FORMA MANUAL, SEM REAPROVEITAMENTO. AF_12/2017</v>
          </cell>
          <cell r="C15">
            <v>315.07</v>
          </cell>
          <cell r="D15" t="str">
            <v>M2</v>
          </cell>
          <cell r="E15">
            <v>0</v>
          </cell>
          <cell r="F15">
            <v>0</v>
          </cell>
          <cell r="G15">
            <v>0</v>
          </cell>
        </row>
        <row r="16">
          <cell r="A16">
            <v>0</v>
          </cell>
          <cell r="B16" t="str">
            <v>DIMENSÕES</v>
          </cell>
          <cell r="C16" t="str">
            <v>comprimento (m)</v>
          </cell>
          <cell r="D16" t="str">
            <v>largura (m) com inclinação 55,6%</v>
          </cell>
          <cell r="E16" t="str">
            <v>área (m²)</v>
          </cell>
          <cell r="F16">
            <v>0</v>
          </cell>
        </row>
        <row r="17">
          <cell r="A17">
            <v>0</v>
          </cell>
          <cell r="B17" t="str">
            <v>COBERTURA 01</v>
          </cell>
          <cell r="C17">
            <v>30.98</v>
          </cell>
          <cell r="D17">
            <v>10.17</v>
          </cell>
          <cell r="E17">
            <v>315.07</v>
          </cell>
        </row>
        <row r="18">
          <cell r="A18">
            <v>0</v>
          </cell>
          <cell r="B18">
            <v>0</v>
          </cell>
          <cell r="D18">
            <v>0</v>
          </cell>
          <cell r="F18">
            <v>0</v>
          </cell>
        </row>
        <row r="19">
          <cell r="A19" t="str">
            <v>02.02</v>
          </cell>
          <cell r="B19" t="str">
            <v>REMOÇÃO DE TRAMA DE MADEIRA PARA COBERTURA, DE FORMA MANUAL, SEM REAPROVEITAMENTO. AF_12/2017</v>
          </cell>
          <cell r="C19">
            <v>315.07</v>
          </cell>
          <cell r="D19" t="str">
            <v>M2</v>
          </cell>
          <cell r="E19" t="str">
            <v>Idem item 02.01</v>
          </cell>
          <cell r="F19">
            <v>0</v>
          </cell>
          <cell r="G19">
            <v>0</v>
          </cell>
        </row>
        <row r="20">
          <cell r="A20">
            <v>0</v>
          </cell>
          <cell r="B20">
            <v>0</v>
          </cell>
          <cell r="D20">
            <v>0</v>
          </cell>
          <cell r="F20">
            <v>0</v>
          </cell>
        </row>
        <row r="21">
          <cell r="A21" t="str">
            <v>02.03</v>
          </cell>
          <cell r="B21" t="str">
            <v>DEMOLIÇÃO DE ALVENARIA DE BLOCO FURADO, DE FORMA MANUAL, SEM REAPROVEITAMENTO. AF_12/2017</v>
          </cell>
          <cell r="C21">
            <v>15.26</v>
          </cell>
          <cell r="D21" t="str">
            <v>M3</v>
          </cell>
          <cell r="E21">
            <v>0</v>
          </cell>
          <cell r="F21">
            <v>0</v>
          </cell>
          <cell r="G21">
            <v>0</v>
          </cell>
        </row>
        <row r="22">
          <cell r="B22" t="str">
            <v>DIMENSÕES</v>
          </cell>
          <cell r="C22" t="str">
            <v>altura (m)</v>
          </cell>
          <cell r="D22" t="str">
            <v>largura (m)</v>
          </cell>
          <cell r="E22" t="str">
            <v>espessura (m)</v>
          </cell>
          <cell r="F22" t="str">
            <v>volume (m³)</v>
          </cell>
        </row>
        <row r="23">
          <cell r="B23" t="str">
            <v>Parede depósito/bar</v>
          </cell>
          <cell r="C23">
            <v>13.65</v>
          </cell>
          <cell r="D23">
            <v>0</v>
          </cell>
          <cell r="E23">
            <v>0.15</v>
          </cell>
          <cell r="F23">
            <v>2.0499999999999998</v>
          </cell>
        </row>
        <row r="24">
          <cell r="B24" t="str">
            <v>churrasqueira</v>
          </cell>
          <cell r="C24">
            <v>2.2999999999999998</v>
          </cell>
          <cell r="D24">
            <v>2.5</v>
          </cell>
          <cell r="E24">
            <v>0.15</v>
          </cell>
          <cell r="F24">
            <v>0.86</v>
          </cell>
        </row>
        <row r="25">
          <cell r="B25" t="str">
            <v>parede divisória com salão</v>
          </cell>
          <cell r="C25">
            <v>4</v>
          </cell>
          <cell r="D25">
            <v>15.06</v>
          </cell>
          <cell r="E25">
            <v>0.15</v>
          </cell>
          <cell r="F25">
            <v>9.0399999999999991</v>
          </cell>
        </row>
        <row r="26">
          <cell r="B26" t="str">
            <v>portão de entrada</v>
          </cell>
          <cell r="C26">
            <v>2.2999999999999998</v>
          </cell>
          <cell r="D26">
            <v>2.65</v>
          </cell>
          <cell r="E26">
            <v>0.15</v>
          </cell>
          <cell r="F26">
            <v>0.91</v>
          </cell>
        </row>
        <row r="27">
          <cell r="B27" t="str">
            <v>fogão a lenha</v>
          </cell>
          <cell r="C27">
            <v>0.8</v>
          </cell>
          <cell r="D27">
            <v>6.16</v>
          </cell>
          <cell r="E27">
            <v>0.15</v>
          </cell>
          <cell r="F27">
            <v>0.74</v>
          </cell>
        </row>
        <row r="28">
          <cell r="B28" t="str">
            <v>Chaminé fogão a lenha</v>
          </cell>
          <cell r="C28">
            <v>2.5</v>
          </cell>
          <cell r="D28">
            <v>0.2</v>
          </cell>
          <cell r="E28">
            <v>0.2</v>
          </cell>
          <cell r="F28">
            <v>0.1</v>
          </cell>
        </row>
        <row r="29">
          <cell r="B29" t="str">
            <v>Parede divisória cozinha hall</v>
          </cell>
          <cell r="C29">
            <v>2.9</v>
          </cell>
          <cell r="D29">
            <v>2.5</v>
          </cell>
          <cell r="E29">
            <v>0.15</v>
          </cell>
          <cell r="F29">
            <v>1.0900000000000001</v>
          </cell>
        </row>
        <row r="30">
          <cell r="B30" t="str">
            <v>pilares novos</v>
          </cell>
          <cell r="C30">
            <v>2.1</v>
          </cell>
          <cell r="D30">
            <v>1.5</v>
          </cell>
          <cell r="E30">
            <v>0.15</v>
          </cell>
          <cell r="F30">
            <v>0.47</v>
          </cell>
        </row>
        <row r="31">
          <cell r="B31">
            <v>0</v>
          </cell>
          <cell r="C31">
            <v>0</v>
          </cell>
          <cell r="D31">
            <v>0</v>
          </cell>
          <cell r="E31" t="str">
            <v>TOTAL =</v>
          </cell>
          <cell r="F31">
            <v>15.26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</row>
        <row r="33">
          <cell r="A33" t="str">
            <v>02.04</v>
          </cell>
          <cell r="B33" t="str">
            <v>REMOÇÃO DE FORROS DE DRYWALL, PVC E FIBROMINERAL, DE FORMA MANUAL, SEM, SEM REAPROVEITAMENTO</v>
          </cell>
          <cell r="C33">
            <v>86.37</v>
          </cell>
          <cell r="D33" t="str">
            <v>M2</v>
          </cell>
          <cell r="E33">
            <v>0</v>
          </cell>
        </row>
        <row r="34">
          <cell r="B34" t="str">
            <v>DIMENSÕES</v>
          </cell>
          <cell r="C34" t="str">
            <v>área de inst. de forro</v>
          </cell>
          <cell r="D34">
            <v>0</v>
          </cell>
          <cell r="E34">
            <v>0</v>
          </cell>
        </row>
        <row r="35">
          <cell r="B35" t="str">
            <v>cozinha</v>
          </cell>
          <cell r="C35">
            <v>86.37</v>
          </cell>
          <cell r="D35">
            <v>0</v>
          </cell>
          <cell r="E35">
            <v>0</v>
          </cell>
        </row>
        <row r="36">
          <cell r="B36">
            <v>0</v>
          </cell>
          <cell r="D36">
            <v>0</v>
          </cell>
          <cell r="E36">
            <v>0</v>
          </cell>
        </row>
        <row r="37">
          <cell r="A37" t="str">
            <v>02.05</v>
          </cell>
          <cell r="B37" t="str">
            <v>RETIRADA DE PORTAS E JANELAS DE MADEIRA, INCLUSIVE BATENTES</v>
          </cell>
          <cell r="C37">
            <v>2.73</v>
          </cell>
          <cell r="D37" t="str">
            <v>M2</v>
          </cell>
          <cell r="E37">
            <v>0</v>
          </cell>
        </row>
        <row r="38">
          <cell r="B38">
            <v>0</v>
          </cell>
          <cell r="C38" t="str">
            <v>área unitária (m²)</v>
          </cell>
          <cell r="D38" t="str">
            <v>quantidade (um)</v>
          </cell>
          <cell r="E38" t="str">
            <v>área total (m²)</v>
          </cell>
        </row>
        <row r="39">
          <cell r="B39" t="str">
            <v>porta banheiro</v>
          </cell>
          <cell r="C39">
            <v>1.26</v>
          </cell>
          <cell r="D39">
            <v>1</v>
          </cell>
          <cell r="E39">
            <v>1.26</v>
          </cell>
        </row>
        <row r="40">
          <cell r="B40" t="str">
            <v>porta cozinha</v>
          </cell>
          <cell r="C40">
            <v>1.47</v>
          </cell>
          <cell r="D40">
            <v>1</v>
          </cell>
          <cell r="E40">
            <v>1.47</v>
          </cell>
        </row>
        <row r="41">
          <cell r="B41">
            <v>0</v>
          </cell>
          <cell r="C41">
            <v>0</v>
          </cell>
          <cell r="D41" t="str">
            <v>TOTAL =</v>
          </cell>
          <cell r="E41">
            <v>2.73</v>
          </cell>
        </row>
        <row r="42">
          <cell r="A42">
            <v>0</v>
          </cell>
          <cell r="B42" t="str">
            <v xml:space="preserve">obs: remoção das esquadrias que serão substituídas </v>
          </cell>
          <cell r="C42">
            <v>0</v>
          </cell>
          <cell r="D42">
            <v>0</v>
          </cell>
          <cell r="E42">
            <v>0</v>
          </cell>
        </row>
        <row r="43">
          <cell r="B43">
            <v>0</v>
          </cell>
          <cell r="D43">
            <v>0</v>
          </cell>
          <cell r="E43">
            <v>0</v>
          </cell>
        </row>
        <row r="44">
          <cell r="A44" t="str">
            <v>02.06</v>
          </cell>
          <cell r="B44" t="str">
            <v>RETIRADA DE APARELHOS SANITÁRIOS</v>
          </cell>
          <cell r="C44">
            <v>1</v>
          </cell>
          <cell r="D44" t="str">
            <v>unidade</v>
          </cell>
          <cell r="E44">
            <v>0</v>
          </cell>
          <cell r="F44">
            <v>0</v>
          </cell>
          <cell r="G44">
            <v>0</v>
          </cell>
        </row>
        <row r="45">
          <cell r="A45">
            <v>0</v>
          </cell>
          <cell r="B45" t="str">
            <v>Vaso Banheiro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</row>
        <row r="47">
          <cell r="A47">
            <v>3</v>
          </cell>
          <cell r="B47" t="str">
            <v>REVESTIMENTO / PINTURA DE PAREDES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</row>
        <row r="48">
          <cell r="A48" t="str">
            <v>03.01</v>
          </cell>
          <cell r="B48" t="str">
            <v>CHAPISCO APLICADO EM ALVENARIAS E ESTRUTURAS DE CONCRETO INTERNAS, COM COLHER DE PEDREIRO. ARGAMASSA TRAÇO 1:3 COM PREPARO EM BETONEIRA 400
L. AF_06/2014</v>
          </cell>
          <cell r="C48">
            <v>174.24599999999998</v>
          </cell>
          <cell r="D48" t="str">
            <v>M2</v>
          </cell>
          <cell r="E48">
            <v>0</v>
          </cell>
          <cell r="F48">
            <v>0</v>
          </cell>
          <cell r="G48">
            <v>0</v>
          </cell>
        </row>
        <row r="49">
          <cell r="A49">
            <v>0</v>
          </cell>
          <cell r="B49">
            <v>0</v>
          </cell>
          <cell r="C49" t="str">
            <v>perimetro</v>
          </cell>
          <cell r="D49" t="str">
            <v>altura</v>
          </cell>
          <cell r="E49" t="str">
            <v>sub - total</v>
          </cell>
          <cell r="F49">
            <v>0</v>
          </cell>
          <cell r="G49">
            <v>0</v>
          </cell>
        </row>
        <row r="50">
          <cell r="A50">
            <v>0</v>
          </cell>
          <cell r="B50" t="str">
            <v>Area detalhe 01</v>
          </cell>
          <cell r="C50">
            <v>9.74</v>
          </cell>
          <cell r="D50">
            <v>2.4</v>
          </cell>
          <cell r="E50">
            <v>23.38</v>
          </cell>
          <cell r="F50">
            <v>0</v>
          </cell>
          <cell r="G50">
            <v>0</v>
          </cell>
        </row>
        <row r="51">
          <cell r="A51">
            <v>0</v>
          </cell>
          <cell r="B51" t="str">
            <v>Area detalhe 02</v>
          </cell>
          <cell r="C51">
            <v>3.69</v>
          </cell>
          <cell r="D51">
            <v>2.2999999999999998</v>
          </cell>
          <cell r="E51">
            <v>8.4870000000000001</v>
          </cell>
          <cell r="F51">
            <v>0</v>
          </cell>
          <cell r="G51">
            <v>0</v>
          </cell>
        </row>
        <row r="52">
          <cell r="A52">
            <v>0</v>
          </cell>
          <cell r="B52" t="str">
            <v>Area 03</v>
          </cell>
          <cell r="C52">
            <v>54.959999999999994</v>
          </cell>
          <cell r="D52">
            <v>2.2999999999999998</v>
          </cell>
          <cell r="E52">
            <v>126.40799999999997</v>
          </cell>
          <cell r="F52">
            <v>0</v>
          </cell>
          <cell r="G52">
            <v>0</v>
          </cell>
        </row>
        <row r="53">
          <cell r="A53">
            <v>0</v>
          </cell>
          <cell r="B53" t="str">
            <v>Pilares novos</v>
          </cell>
          <cell r="C53">
            <v>2.4</v>
          </cell>
          <cell r="D53">
            <v>2.1</v>
          </cell>
          <cell r="E53">
            <v>5.04</v>
          </cell>
          <cell r="F53">
            <v>0</v>
          </cell>
          <cell r="G53">
            <v>0</v>
          </cell>
        </row>
        <row r="54">
          <cell r="A54">
            <v>0</v>
          </cell>
          <cell r="B54" t="str">
            <v>Amlpiação do Palco</v>
          </cell>
          <cell r="C54">
            <v>12.86</v>
          </cell>
          <cell r="D54">
            <v>0.85</v>
          </cell>
          <cell r="E54">
            <v>10.930999999999999</v>
          </cell>
          <cell r="F54">
            <v>0</v>
          </cell>
          <cell r="G54">
            <v>0</v>
          </cell>
        </row>
        <row r="55">
          <cell r="A55">
            <v>0</v>
          </cell>
          <cell r="B55" t="str">
            <v>TOTAL =</v>
          </cell>
          <cell r="C55">
            <v>0</v>
          </cell>
          <cell r="D55">
            <v>0</v>
          </cell>
          <cell r="E55">
            <v>174.24599999999998</v>
          </cell>
          <cell r="F55">
            <v>0</v>
          </cell>
          <cell r="G55">
            <v>0</v>
          </cell>
        </row>
        <row r="56">
          <cell r="A56">
            <v>0</v>
          </cell>
          <cell r="B56">
            <v>0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</row>
        <row r="57">
          <cell r="A57" t="str">
            <v>03.02</v>
          </cell>
          <cell r="B57" t="str">
            <v>MASSA ÚNICA, PARA RECEBIMENTO DE PINTURA, EM ARGAMASSA TRAÇO 1:2:8, PREPARO MECÂNICO COM BETONEIRA 400L, APLICADA MANUALMENTE EM FACES INTERNAS DE PAREDES, ESPESSURA DE 20MM, COM EXECUÇÃO DE TALISCAS. AF_06/2014</v>
          </cell>
          <cell r="C57">
            <v>127.883</v>
          </cell>
          <cell r="D57" t="str">
            <v>M2</v>
          </cell>
          <cell r="E57">
            <v>0</v>
          </cell>
          <cell r="F57">
            <v>0</v>
          </cell>
          <cell r="G57">
            <v>0</v>
          </cell>
        </row>
        <row r="58">
          <cell r="A58">
            <v>0</v>
          </cell>
          <cell r="B58" t="str">
            <v>ambiente</v>
          </cell>
          <cell r="C58" t="str">
            <v>perimetro</v>
          </cell>
          <cell r="D58" t="str">
            <v>altura</v>
          </cell>
          <cell r="E58" t="str">
            <v>desconto</v>
          </cell>
          <cell r="F58" t="str">
            <v>total</v>
          </cell>
          <cell r="G58">
            <v>0</v>
          </cell>
        </row>
        <row r="59">
          <cell r="A59">
            <v>0</v>
          </cell>
          <cell r="B59" t="str">
            <v>lava. De inhame</v>
          </cell>
          <cell r="C59">
            <v>9.1999999999999993</v>
          </cell>
          <cell r="D59">
            <v>2.2000000000000002</v>
          </cell>
          <cell r="E59">
            <v>13.799999999999999</v>
          </cell>
          <cell r="F59">
            <v>6.4399999999999995</v>
          </cell>
          <cell r="G59" t="str">
            <v>desc= Rev. Ceramico e esquadrias</v>
          </cell>
        </row>
        <row r="60">
          <cell r="A60">
            <v>0</v>
          </cell>
          <cell r="B60" t="str">
            <v>dep 01</v>
          </cell>
          <cell r="C60">
            <v>8.3000000000000007</v>
          </cell>
          <cell r="D60">
            <v>2.2000000000000002</v>
          </cell>
          <cell r="E60">
            <v>2.4</v>
          </cell>
          <cell r="F60">
            <v>15.860000000000001</v>
          </cell>
          <cell r="G60">
            <v>0</v>
          </cell>
        </row>
        <row r="61">
          <cell r="A61">
            <v>0</v>
          </cell>
          <cell r="B61" t="str">
            <v>hall</v>
          </cell>
          <cell r="C61">
            <v>18.55</v>
          </cell>
          <cell r="D61">
            <v>2.4</v>
          </cell>
          <cell r="E61">
            <v>5.5250000000000004</v>
          </cell>
          <cell r="F61">
            <v>38.995000000000005</v>
          </cell>
          <cell r="G61">
            <v>0</v>
          </cell>
        </row>
        <row r="62">
          <cell r="A62">
            <v>0</v>
          </cell>
          <cell r="B62" t="str">
            <v>circulação</v>
          </cell>
          <cell r="C62">
            <v>11.24</v>
          </cell>
          <cell r="D62">
            <v>2.4</v>
          </cell>
          <cell r="E62">
            <v>5.46</v>
          </cell>
          <cell r="F62">
            <v>21.515999999999998</v>
          </cell>
          <cell r="G62">
            <v>0</v>
          </cell>
        </row>
        <row r="63">
          <cell r="A63">
            <v>0</v>
          </cell>
          <cell r="B63" t="str">
            <v>deposito 02</v>
          </cell>
          <cell r="C63">
            <v>17.54</v>
          </cell>
          <cell r="D63">
            <v>2.2999999999999998</v>
          </cell>
          <cell r="E63">
            <v>2.4</v>
          </cell>
          <cell r="F63">
            <v>37.941999999999993</v>
          </cell>
          <cell r="G63">
            <v>0</v>
          </cell>
        </row>
        <row r="64">
          <cell r="A64">
            <v>0</v>
          </cell>
          <cell r="B64" t="str">
            <v>porta entrada</v>
          </cell>
          <cell r="C64">
            <v>3.1</v>
          </cell>
          <cell r="D64">
            <v>2.2999999999999998</v>
          </cell>
          <cell r="E64">
            <v>0</v>
          </cell>
          <cell r="F64">
            <v>7.13</v>
          </cell>
          <cell r="G64">
            <v>0</v>
          </cell>
        </row>
        <row r="65">
          <cell r="A65">
            <v>0</v>
          </cell>
          <cell r="B65" t="str">
            <v>Amlpiação do Palco</v>
          </cell>
          <cell r="C65">
            <v>12.86</v>
          </cell>
          <cell r="D65">
            <v>0.85</v>
          </cell>
          <cell r="E65">
            <v>10.930999999999999</v>
          </cell>
          <cell r="F65">
            <v>0</v>
          </cell>
          <cell r="G65">
            <v>0</v>
          </cell>
        </row>
        <row r="66">
          <cell r="A66">
            <v>0</v>
          </cell>
          <cell r="B66">
            <v>0</v>
          </cell>
          <cell r="C66">
            <v>0</v>
          </cell>
          <cell r="D66">
            <v>0</v>
          </cell>
          <cell r="E66" t="str">
            <v>TOTAL</v>
          </cell>
          <cell r="F66">
            <v>127.883</v>
          </cell>
          <cell r="G66">
            <v>0</v>
          </cell>
        </row>
        <row r="67">
          <cell r="A67">
            <v>0</v>
          </cell>
          <cell r="B67">
            <v>0</v>
          </cell>
          <cell r="C67">
            <v>0</v>
          </cell>
          <cell r="D67">
            <v>0</v>
          </cell>
          <cell r="E67">
            <v>0</v>
          </cell>
        </row>
        <row r="68">
          <cell r="A68" t="str">
            <v>03.03</v>
          </cell>
          <cell r="B68" t="str">
            <v>LIXAMENTO DE PAREDE COM PINTURA ANTIGA PVA PARA RECEBIMENTO DE NOVA CAMADA DE TINTA</v>
          </cell>
          <cell r="C68">
            <v>819.30299999999988</v>
          </cell>
          <cell r="D68" t="str">
            <v>M2</v>
          </cell>
          <cell r="E68">
            <v>0</v>
          </cell>
        </row>
        <row r="69">
          <cell r="B69" t="str">
            <v>DIMENSÕES</v>
          </cell>
          <cell r="C69" t="str">
            <v>perímetro (m)</v>
          </cell>
          <cell r="D69" t="str">
            <v>altura (m)</v>
          </cell>
          <cell r="E69" t="str">
            <v>SUBTOTAL</v>
          </cell>
          <cell r="F69">
            <v>0</v>
          </cell>
          <cell r="G69">
            <v>0</v>
          </cell>
        </row>
        <row r="70">
          <cell r="B70" t="str">
            <v>externas( fachada frontal e lateral)</v>
          </cell>
          <cell r="C70">
            <v>71.150000000000006</v>
          </cell>
          <cell r="D70">
            <v>4.5</v>
          </cell>
          <cell r="E70">
            <v>320.17500000000001</v>
          </cell>
          <cell r="F70">
            <v>0</v>
          </cell>
          <cell r="G70">
            <v>0</v>
          </cell>
        </row>
        <row r="71">
          <cell r="B71" t="str">
            <v>salão</v>
          </cell>
          <cell r="C71">
            <v>98.77</v>
          </cell>
          <cell r="D71">
            <v>4.5</v>
          </cell>
          <cell r="E71">
            <v>444.46499999999997</v>
          </cell>
          <cell r="F71">
            <v>0</v>
          </cell>
          <cell r="G71">
            <v>0</v>
          </cell>
        </row>
        <row r="72">
          <cell r="B72" t="str">
            <v>bar</v>
          </cell>
          <cell r="C72">
            <v>10.93</v>
          </cell>
          <cell r="D72">
            <v>1.5</v>
          </cell>
          <cell r="E72">
            <v>16.395</v>
          </cell>
          <cell r="F72">
            <v>0</v>
          </cell>
          <cell r="G72">
            <v>0</v>
          </cell>
        </row>
        <row r="73">
          <cell r="B73" t="str">
            <v>dep 02</v>
          </cell>
          <cell r="C73">
            <v>7.8</v>
          </cell>
          <cell r="D73">
            <v>2.2000000000000002</v>
          </cell>
          <cell r="E73">
            <v>17.16</v>
          </cell>
          <cell r="F73">
            <v>0</v>
          </cell>
          <cell r="G73">
            <v>0</v>
          </cell>
        </row>
        <row r="74">
          <cell r="B74" t="str">
            <v>coz</v>
          </cell>
          <cell r="C74">
            <v>17.59</v>
          </cell>
          <cell r="D74">
            <v>1.2</v>
          </cell>
          <cell r="E74">
            <v>21.108000000000001</v>
          </cell>
          <cell r="F74">
            <v>0</v>
          </cell>
          <cell r="G74">
            <v>0</v>
          </cell>
        </row>
        <row r="75">
          <cell r="B75">
            <v>0</v>
          </cell>
          <cell r="C75">
            <v>0</v>
          </cell>
          <cell r="D75" t="str">
            <v>TOTAL</v>
          </cell>
          <cell r="E75">
            <v>819.30299999999988</v>
          </cell>
          <cell r="F75" t="str">
            <v>INTERNAS</v>
          </cell>
          <cell r="G75">
            <v>499.12799999999999</v>
          </cell>
        </row>
        <row r="76">
          <cell r="B76">
            <v>0</v>
          </cell>
        </row>
        <row r="77">
          <cell r="A77" t="str">
            <v>03.04</v>
          </cell>
          <cell r="B77" t="str">
            <v>APLICAÇÃO MANUAL DE PINTURA COM TINTA LÁTEX ACRÍLICA EM PAREDES, DUAS DEMÃOS. AF_06/2014</v>
          </cell>
          <cell r="C77">
            <v>320.17500000000001</v>
          </cell>
          <cell r="D77" t="str">
            <v>M2</v>
          </cell>
        </row>
        <row r="78">
          <cell r="B78" t="str">
            <v>DIMENSÕES</v>
          </cell>
          <cell r="C78" t="str">
            <v>perímetro (m)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</row>
        <row r="79">
          <cell r="B79" t="str">
            <v>Paredes externas (idem item 03.02)</v>
          </cell>
          <cell r="C79">
            <v>320.17500000000001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</row>
        <row r="80">
          <cell r="B80">
            <v>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</row>
        <row r="81">
          <cell r="B81">
            <v>0</v>
          </cell>
          <cell r="D81">
            <v>0</v>
          </cell>
          <cell r="E81">
            <v>0</v>
          </cell>
        </row>
        <row r="82">
          <cell r="A82" t="str">
            <v>03.05</v>
          </cell>
          <cell r="B82" t="str">
            <v>PINTURA COM TINTA LÁTEX PVA, MARCAS DE REFERÊNCIA SUVINIL, CORAL OU METALATEX, INCLUSIVE SELADOR, EM PAREDES E FORROS, A DUAS DEMÃOS</v>
          </cell>
          <cell r="C82">
            <v>499.12799999999999</v>
          </cell>
          <cell r="D82" t="str">
            <v>M2</v>
          </cell>
        </row>
        <row r="83">
          <cell r="B83" t="str">
            <v>DIMENSÕES</v>
          </cell>
          <cell r="C83" t="str">
            <v>Área (m²)</v>
          </cell>
          <cell r="D83">
            <v>0</v>
          </cell>
          <cell r="G83">
            <v>0</v>
          </cell>
        </row>
        <row r="84">
          <cell r="B84" t="str">
            <v>Paredes externas (idem item 03.02)</v>
          </cell>
          <cell r="C84">
            <v>499.12799999999999</v>
          </cell>
          <cell r="D84">
            <v>0</v>
          </cell>
          <cell r="G84">
            <v>0</v>
          </cell>
        </row>
        <row r="85">
          <cell r="B85" t="str">
            <v>novas paredes</v>
          </cell>
          <cell r="C85">
            <v>169.57999999999998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</row>
        <row r="87">
          <cell r="A87" t="str">
            <v>03.06</v>
          </cell>
          <cell r="B87" t="str">
            <v>Emboço de argamassa de cimento, cal hidratada CH1 e areia média ou grossa lavada no traço 1:0.5:6, espessura 20 mm</v>
          </cell>
          <cell r="C87">
            <v>73.902999999999992</v>
          </cell>
          <cell r="D87" t="str">
            <v>M2</v>
          </cell>
          <cell r="E87">
            <v>0</v>
          </cell>
          <cell r="F87">
            <v>0</v>
          </cell>
          <cell r="G87">
            <v>0</v>
          </cell>
        </row>
        <row r="88">
          <cell r="B88" t="str">
            <v>àrea do chapisco - área do reboco</v>
          </cell>
          <cell r="C88">
            <v>46.362999999999985</v>
          </cell>
          <cell r="D88">
            <v>0</v>
          </cell>
          <cell r="E88">
            <v>0</v>
          </cell>
          <cell r="F88">
            <v>0</v>
          </cell>
        </row>
        <row r="89">
          <cell r="B89" t="str">
            <v>área do bar</v>
          </cell>
          <cell r="C89">
            <v>27.54</v>
          </cell>
          <cell r="D89">
            <v>0</v>
          </cell>
          <cell r="E89">
            <v>0</v>
          </cell>
          <cell r="F89">
            <v>0</v>
          </cell>
        </row>
        <row r="90">
          <cell r="B90" t="str">
            <v>TOTAL=</v>
          </cell>
          <cell r="C90">
            <v>73.902999999999992</v>
          </cell>
          <cell r="D90">
            <v>0</v>
          </cell>
          <cell r="E90">
            <v>0</v>
          </cell>
          <cell r="F90">
            <v>0</v>
          </cell>
        </row>
        <row r="91">
          <cell r="B91">
            <v>0</v>
          </cell>
          <cell r="K91" t="str">
            <v>circulação 02</v>
          </cell>
          <cell r="L91">
            <v>11.8</v>
          </cell>
          <cell r="M91">
            <v>2.8</v>
          </cell>
          <cell r="N91">
            <v>33.04</v>
          </cell>
        </row>
        <row r="92">
          <cell r="A92" t="str">
            <v>03.07</v>
          </cell>
          <cell r="B92" t="str">
            <v>REVESTIMENTO CERÂMICO PARA PAREDES INTERNAS COM PLACAS TIPO ESMALTADA EXTRA DE DIMENSÕES 20X20 CM APLICADAS EM AMBIENTES DE ÁREA MAIOR QUE 5 M² NA ALTURA INTEIRA DAS PAREDES. AF_06/2014</v>
          </cell>
          <cell r="C92">
            <v>73.902999999999992</v>
          </cell>
          <cell r="D92" t="str">
            <v>M2</v>
          </cell>
          <cell r="K92" t="str">
            <v>dep 01</v>
          </cell>
          <cell r="L92">
            <v>8.3000000000000007</v>
          </cell>
          <cell r="M92">
            <v>2.2000000000000002</v>
          </cell>
          <cell r="N92">
            <v>18.260000000000002</v>
          </cell>
        </row>
        <row r="93">
          <cell r="B93" t="str">
            <v>Idem item 03.06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K93" t="str">
            <v>hall</v>
          </cell>
          <cell r="L93">
            <v>15.69</v>
          </cell>
          <cell r="M93">
            <v>2.2000000000000002</v>
          </cell>
          <cell r="N93">
            <v>34.518000000000001</v>
          </cell>
        </row>
        <row r="94"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K94" t="str">
            <v>área de lavagem</v>
          </cell>
          <cell r="L94">
            <v>9.1999999999999993</v>
          </cell>
          <cell r="M94">
            <v>2.2000000000000002</v>
          </cell>
          <cell r="N94">
            <v>20.239999999999998</v>
          </cell>
        </row>
        <row r="95">
          <cell r="A95" t="str">
            <v>03.08</v>
          </cell>
          <cell r="B95" t="str">
            <v>APLICAÇÃO DE FUNDO SELADOR ACRÍLICO EM PAREDES, UMA DEMÃO. AF_06/2014</v>
          </cell>
          <cell r="C95">
            <v>127.883</v>
          </cell>
          <cell r="D95" t="str">
            <v>m²</v>
          </cell>
          <cell r="E95">
            <v>0</v>
          </cell>
          <cell r="F95">
            <v>0</v>
          </cell>
          <cell r="K95" t="str">
            <v>circulação 01</v>
          </cell>
          <cell r="L95">
            <v>11.24</v>
          </cell>
          <cell r="M95">
            <v>2.5</v>
          </cell>
          <cell r="N95">
            <v>28.1</v>
          </cell>
        </row>
        <row r="96">
          <cell r="B96" t="str">
            <v>Idem item 03.02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</row>
        <row r="97">
          <cell r="B97">
            <v>0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</row>
        <row r="98">
          <cell r="A98" t="str">
            <v>03.09</v>
          </cell>
          <cell r="B98" t="str">
            <v>Pintura com tinta esmalte sintético, marcas de referência Suvinil, Coral ou Metalatex, inclusive fundo branco nivelador, em madeira, a duas demãos</v>
          </cell>
          <cell r="C98">
            <v>6.93</v>
          </cell>
          <cell r="D98" t="str">
            <v>m²</v>
          </cell>
          <cell r="E98">
            <v>0</v>
          </cell>
          <cell r="F98">
            <v>0</v>
          </cell>
        </row>
        <row r="99">
          <cell r="B99" t="str">
            <v>P1</v>
          </cell>
          <cell r="C99">
            <v>2.52</v>
          </cell>
          <cell r="D99">
            <v>0</v>
          </cell>
          <cell r="E99">
            <v>0</v>
          </cell>
          <cell r="F99">
            <v>0</v>
          </cell>
        </row>
        <row r="100">
          <cell r="B100" t="str">
            <v>P2</v>
          </cell>
          <cell r="C100">
            <v>4.41</v>
          </cell>
          <cell r="D100">
            <v>0</v>
          </cell>
          <cell r="E100">
            <v>0</v>
          </cell>
          <cell r="F100">
            <v>0</v>
          </cell>
        </row>
        <row r="101">
          <cell r="B101" t="str">
            <v>TOTAL=</v>
          </cell>
          <cell r="C101">
            <v>6.93</v>
          </cell>
          <cell r="D101">
            <v>0</v>
          </cell>
          <cell r="E101">
            <v>0</v>
          </cell>
          <cell r="F101">
            <v>0</v>
          </cell>
        </row>
        <row r="102">
          <cell r="B102">
            <v>0</v>
          </cell>
        </row>
        <row r="103">
          <cell r="A103" t="str">
            <v>03.10</v>
          </cell>
          <cell r="B103" t="str">
            <v>Peitoril de granito cinza polido, 15 cm, esp. 3cm</v>
          </cell>
          <cell r="C103">
            <v>4.4000000000000004</v>
          </cell>
          <cell r="D103" t="str">
            <v>m²</v>
          </cell>
          <cell r="E103">
            <v>0</v>
          </cell>
        </row>
        <row r="104">
          <cell r="A104">
            <v>0</v>
          </cell>
          <cell r="B104">
            <v>0</v>
          </cell>
          <cell r="C104" t="str">
            <v>Comprimento</v>
          </cell>
          <cell r="D104" t="str">
            <v>quantidade</v>
          </cell>
          <cell r="E104" t="str">
            <v>Subtotal</v>
          </cell>
          <cell r="F104">
            <v>0</v>
          </cell>
        </row>
        <row r="105">
          <cell r="A105">
            <v>0</v>
          </cell>
          <cell r="B105" t="str">
            <v>J1</v>
          </cell>
          <cell r="C105">
            <v>0.6</v>
          </cell>
          <cell r="D105">
            <v>3</v>
          </cell>
          <cell r="E105">
            <v>1.8</v>
          </cell>
          <cell r="F105">
            <v>0</v>
          </cell>
        </row>
        <row r="106">
          <cell r="A106">
            <v>0</v>
          </cell>
          <cell r="B106" t="str">
            <v>J2</v>
          </cell>
          <cell r="C106">
            <v>0.5</v>
          </cell>
          <cell r="D106">
            <v>2</v>
          </cell>
          <cell r="E106">
            <v>1</v>
          </cell>
          <cell r="F106">
            <v>0</v>
          </cell>
        </row>
        <row r="107">
          <cell r="A107">
            <v>0</v>
          </cell>
          <cell r="B107" t="str">
            <v>J3</v>
          </cell>
          <cell r="C107">
            <v>1.6</v>
          </cell>
          <cell r="D107">
            <v>1</v>
          </cell>
          <cell r="E107">
            <v>1.6</v>
          </cell>
          <cell r="F107">
            <v>0</v>
          </cell>
        </row>
        <row r="108">
          <cell r="A108">
            <v>0</v>
          </cell>
          <cell r="B108">
            <v>0</v>
          </cell>
          <cell r="C108">
            <v>0</v>
          </cell>
          <cell r="D108" t="str">
            <v>TOTAL=</v>
          </cell>
          <cell r="E108">
            <v>4.4000000000000004</v>
          </cell>
          <cell r="F108">
            <v>0</v>
          </cell>
        </row>
        <row r="109">
          <cell r="B109">
            <v>0</v>
          </cell>
          <cell r="C109">
            <v>0</v>
          </cell>
          <cell r="D109">
            <v>0</v>
          </cell>
          <cell r="E109">
            <v>0</v>
          </cell>
        </row>
        <row r="110">
          <cell r="A110">
            <v>4</v>
          </cell>
          <cell r="B110" t="str">
            <v>PISO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</row>
        <row r="111">
          <cell r="A111" t="str">
            <v>04.01</v>
          </cell>
          <cell r="B111" t="str">
            <v>REVESTIMENTO CERÂMICO PARA PISO COM PLACAS TIPO ESMALTADA EXTRA DE DIMENSÕES 35X35 CM APLICADA EM AMBIENTES DE ÁREA MAIOR QUE 10 M2. AF_06/2014</v>
          </cell>
          <cell r="C111">
            <v>62.2</v>
          </cell>
          <cell r="D111" t="str">
            <v>M2</v>
          </cell>
          <cell r="E111">
            <v>0</v>
          </cell>
        </row>
        <row r="112">
          <cell r="A112">
            <v>0</v>
          </cell>
          <cell r="B112" t="str">
            <v>DIMENSÕES (segundo projeto)</v>
          </cell>
          <cell r="C112" t="str">
            <v>área (m²)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</row>
        <row r="113">
          <cell r="A113">
            <v>0</v>
          </cell>
          <cell r="B113" t="str">
            <v>Banheiros</v>
          </cell>
          <cell r="C113">
            <v>1.96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</row>
        <row r="114">
          <cell r="A114">
            <v>0</v>
          </cell>
          <cell r="B114" t="str">
            <v>lav. Inhame</v>
          </cell>
          <cell r="C114">
            <v>5.29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</row>
        <row r="115">
          <cell r="A115">
            <v>0</v>
          </cell>
          <cell r="B115" t="str">
            <v>deposito 01</v>
          </cell>
          <cell r="C115">
            <v>4.25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</row>
        <row r="116">
          <cell r="A116">
            <v>0</v>
          </cell>
          <cell r="B116" t="str">
            <v>hall</v>
          </cell>
          <cell r="C116">
            <v>15.46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</row>
        <row r="117">
          <cell r="B117" t="str">
            <v>circulação</v>
          </cell>
          <cell r="C117">
            <v>7.06</v>
          </cell>
          <cell r="D117">
            <v>0</v>
          </cell>
          <cell r="E117">
            <v>0</v>
          </cell>
          <cell r="F117">
            <v>0</v>
          </cell>
        </row>
        <row r="118">
          <cell r="B118" t="str">
            <v>deposito 02</v>
          </cell>
          <cell r="C118">
            <v>5.84</v>
          </cell>
          <cell r="D118">
            <v>0</v>
          </cell>
          <cell r="E118">
            <v>0</v>
          </cell>
          <cell r="F118">
            <v>0</v>
          </cell>
        </row>
        <row r="119">
          <cell r="B119" t="str">
            <v>bar</v>
          </cell>
          <cell r="C119">
            <v>18.93</v>
          </cell>
          <cell r="D119">
            <v>0</v>
          </cell>
          <cell r="E119">
            <v>0</v>
          </cell>
          <cell r="F119">
            <v>0</v>
          </cell>
        </row>
        <row r="120">
          <cell r="B120" t="str">
            <v>corredor</v>
          </cell>
          <cell r="C120">
            <v>3.41</v>
          </cell>
          <cell r="D120">
            <v>0</v>
          </cell>
          <cell r="E120">
            <v>0</v>
          </cell>
          <cell r="F120">
            <v>0</v>
          </cell>
        </row>
        <row r="121">
          <cell r="B121" t="str">
            <v>TOTAL =</v>
          </cell>
          <cell r="C121">
            <v>62.2</v>
          </cell>
          <cell r="D121">
            <v>0</v>
          </cell>
          <cell r="E121">
            <v>0</v>
          </cell>
          <cell r="F121">
            <v>0</v>
          </cell>
        </row>
        <row r="122">
          <cell r="B122">
            <v>0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04.02</v>
          </cell>
          <cell r="B123" t="str">
            <v>SOLEIRA DE GRANITO ESP. 2 CM E LARGURA DE 15 CM</v>
          </cell>
          <cell r="C123">
            <v>5.4</v>
          </cell>
          <cell r="D123" t="e">
            <v>#REF!</v>
          </cell>
          <cell r="E123">
            <v>0</v>
          </cell>
          <cell r="F123">
            <v>0</v>
          </cell>
          <cell r="G123">
            <v>0</v>
          </cell>
        </row>
        <row r="124">
          <cell r="A124">
            <v>0</v>
          </cell>
          <cell r="B124">
            <v>0</v>
          </cell>
          <cell r="C124" t="str">
            <v>Comprimento</v>
          </cell>
          <cell r="D124" t="str">
            <v>quantidade</v>
          </cell>
          <cell r="E124" t="str">
            <v>Subtotal</v>
          </cell>
          <cell r="F124">
            <v>0</v>
          </cell>
          <cell r="G124">
            <v>0</v>
          </cell>
        </row>
        <row r="125">
          <cell r="A125">
            <v>0</v>
          </cell>
          <cell r="B125" t="str">
            <v>P1</v>
          </cell>
          <cell r="C125">
            <v>0.6</v>
          </cell>
          <cell r="D125">
            <v>2</v>
          </cell>
          <cell r="E125">
            <v>1.8</v>
          </cell>
          <cell r="F125">
            <v>0</v>
          </cell>
          <cell r="G125">
            <v>0</v>
          </cell>
        </row>
        <row r="126">
          <cell r="A126">
            <v>0</v>
          </cell>
          <cell r="B126" t="str">
            <v>P2</v>
          </cell>
          <cell r="C126">
            <v>0.7</v>
          </cell>
          <cell r="D126">
            <v>3</v>
          </cell>
          <cell r="E126">
            <v>1</v>
          </cell>
          <cell r="F126">
            <v>0</v>
          </cell>
          <cell r="G126">
            <v>0</v>
          </cell>
        </row>
        <row r="127">
          <cell r="A127">
            <v>0</v>
          </cell>
          <cell r="B127" t="str">
            <v>P3</v>
          </cell>
          <cell r="C127">
            <v>1.1000000000000001</v>
          </cell>
          <cell r="D127">
            <v>1</v>
          </cell>
          <cell r="E127">
            <v>1</v>
          </cell>
          <cell r="F127">
            <v>0</v>
          </cell>
          <cell r="G127">
            <v>0</v>
          </cell>
        </row>
        <row r="128">
          <cell r="A128">
            <v>0</v>
          </cell>
          <cell r="B128" t="str">
            <v>P4</v>
          </cell>
          <cell r="C128">
            <v>1.25</v>
          </cell>
          <cell r="D128">
            <v>1</v>
          </cell>
          <cell r="E128">
            <v>1.6</v>
          </cell>
          <cell r="F128">
            <v>0</v>
          </cell>
          <cell r="G128">
            <v>0</v>
          </cell>
        </row>
        <row r="129">
          <cell r="A129">
            <v>0</v>
          </cell>
          <cell r="B129">
            <v>0</v>
          </cell>
          <cell r="C129">
            <v>0</v>
          </cell>
          <cell r="D129" t="str">
            <v>TOTAL=</v>
          </cell>
          <cell r="E129">
            <v>5.4</v>
          </cell>
          <cell r="F129">
            <v>0</v>
          </cell>
          <cell r="G129">
            <v>0</v>
          </cell>
        </row>
        <row r="130">
          <cell r="A130">
            <v>0</v>
          </cell>
          <cell r="B130">
            <v>0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</row>
        <row r="131">
          <cell r="A131" t="str">
            <v>04.03</v>
          </cell>
          <cell r="B131" t="str">
            <v>PISO QUADRA POLIESP. FCK=25MPA, ESP.=10 CM, ARMADO C/ TELA Q138, CONCRET CAMADA ÚNICA BOMBEÁVEL C/ BRITA N. 1, ACAB. SUP. C/ ROTOALISADOR, JUNTAS C/ CORTE SERRA DIAMANT. PREENCH. C/ MASTIQUE, BASE 5CM SOLO BRITA 30% E RESINA ENDUR</v>
          </cell>
          <cell r="C131">
            <v>491.64</v>
          </cell>
          <cell r="D131" t="str">
            <v>M²</v>
          </cell>
          <cell r="E131" t="str">
            <v>área do salao e palco</v>
          </cell>
          <cell r="F131">
            <v>0</v>
          </cell>
          <cell r="G131">
            <v>0</v>
          </cell>
        </row>
        <row r="132">
          <cell r="A132">
            <v>0</v>
          </cell>
          <cell r="B132">
            <v>0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</row>
        <row r="133">
          <cell r="A133">
            <v>5</v>
          </cell>
          <cell r="B133" t="str">
            <v>FUNDAÇÕES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</row>
        <row r="134">
          <cell r="A134" t="str">
            <v>05.01</v>
          </cell>
          <cell r="B134" t="str">
            <v>Material para aterro - areia limpa (fornecimento já considerado 15% de empolamento)</v>
          </cell>
          <cell r="C134">
            <v>12.29</v>
          </cell>
          <cell r="D134" t="str">
            <v>m³</v>
          </cell>
          <cell r="E134">
            <v>0</v>
          </cell>
          <cell r="F134">
            <v>0</v>
          </cell>
          <cell r="G134">
            <v>0</v>
          </cell>
        </row>
        <row r="135">
          <cell r="A135">
            <v>0</v>
          </cell>
          <cell r="B135" t="str">
            <v>Dimensões</v>
          </cell>
          <cell r="C135" t="str">
            <v>comprimento</v>
          </cell>
          <cell r="D135" t="str">
            <v>lagura</v>
          </cell>
          <cell r="E135" t="str">
            <v>altura</v>
          </cell>
          <cell r="F135" t="str">
            <v>Total</v>
          </cell>
          <cell r="G135">
            <v>0</v>
          </cell>
        </row>
        <row r="136">
          <cell r="A136">
            <v>0</v>
          </cell>
          <cell r="B136" t="str">
            <v>palco</v>
          </cell>
          <cell r="C136">
            <v>7.7</v>
          </cell>
          <cell r="D136">
            <v>2.2800000000000002</v>
          </cell>
          <cell r="E136">
            <v>0.7</v>
          </cell>
          <cell r="F136">
            <v>12.29</v>
          </cell>
          <cell r="G136">
            <v>0</v>
          </cell>
        </row>
        <row r="137">
          <cell r="A137">
            <v>0</v>
          </cell>
          <cell r="B137">
            <v>0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</row>
        <row r="138">
          <cell r="A138" t="str">
            <v>05.02</v>
          </cell>
          <cell r="B138" t="str">
            <v>Escavação mecânica em material de 2a. categoria</v>
          </cell>
          <cell r="C138">
            <v>206.08</v>
          </cell>
          <cell r="D138" t="str">
            <v>m³</v>
          </cell>
          <cell r="E138">
            <v>0</v>
          </cell>
          <cell r="F138">
            <v>0</v>
          </cell>
          <cell r="G138">
            <v>0</v>
          </cell>
        </row>
        <row r="139">
          <cell r="A139">
            <v>0</v>
          </cell>
          <cell r="B139" t="str">
            <v>QUATIDADES</v>
          </cell>
          <cell r="C139" t="str">
            <v>comprimento</v>
          </cell>
          <cell r="D139" t="str">
            <v>lagura</v>
          </cell>
          <cell r="E139" t="str">
            <v>altura</v>
          </cell>
          <cell r="F139" t="str">
            <v>quantidade</v>
          </cell>
          <cell r="G139" t="str">
            <v>Total</v>
          </cell>
        </row>
        <row r="140">
          <cell r="A140">
            <v>0</v>
          </cell>
          <cell r="B140">
            <v>0</v>
          </cell>
          <cell r="C140">
            <v>1.6</v>
          </cell>
          <cell r="D140">
            <v>1.6</v>
          </cell>
          <cell r="E140">
            <v>3.5</v>
          </cell>
          <cell r="F140">
            <v>23</v>
          </cell>
          <cell r="G140">
            <v>206.08</v>
          </cell>
        </row>
        <row r="141">
          <cell r="A141">
            <v>0</v>
          </cell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</row>
        <row r="142">
          <cell r="A142" t="str">
            <v>05.03</v>
          </cell>
          <cell r="B142" t="str">
            <v>Apiloamento do fundo de vala com maço de 30 a 60kg</v>
          </cell>
          <cell r="C142">
            <v>58.88</v>
          </cell>
          <cell r="D142" t="str">
            <v>M²</v>
          </cell>
          <cell r="E142">
            <v>0</v>
          </cell>
          <cell r="F142">
            <v>0</v>
          </cell>
          <cell r="G142">
            <v>0</v>
          </cell>
        </row>
        <row r="143">
          <cell r="A143">
            <v>0</v>
          </cell>
          <cell r="B143" t="str">
            <v>QUATIDADES</v>
          </cell>
          <cell r="C143" t="str">
            <v>comprimento</v>
          </cell>
          <cell r="D143" t="str">
            <v>lagura</v>
          </cell>
          <cell r="E143" t="str">
            <v>Total</v>
          </cell>
          <cell r="G143">
            <v>0</v>
          </cell>
        </row>
        <row r="144">
          <cell r="A144">
            <v>0</v>
          </cell>
          <cell r="B144">
            <v>23</v>
          </cell>
          <cell r="C144">
            <v>1.6</v>
          </cell>
          <cell r="D144">
            <v>1.6</v>
          </cell>
          <cell r="E144">
            <v>58.88</v>
          </cell>
          <cell r="G144">
            <v>0</v>
          </cell>
        </row>
        <row r="145">
          <cell r="A145">
            <v>0</v>
          </cell>
          <cell r="B145">
            <v>0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</row>
        <row r="146">
          <cell r="A146" t="str">
            <v>05.04</v>
          </cell>
          <cell r="B146" t="str">
            <v>Reaterro apiloado de cavas de fundação, em camadas de 20 cm</v>
          </cell>
          <cell r="C146">
            <v>200.65</v>
          </cell>
          <cell r="D146" t="str">
            <v>M²</v>
          </cell>
          <cell r="E146">
            <v>0</v>
          </cell>
          <cell r="F146">
            <v>0</v>
          </cell>
          <cell r="G146">
            <v>0</v>
          </cell>
        </row>
        <row r="147">
          <cell r="A147">
            <v>0</v>
          </cell>
          <cell r="B147" t="str">
            <v>QUATIDADES</v>
          </cell>
          <cell r="C147" t="str">
            <v>comprimento</v>
          </cell>
          <cell r="D147" t="str">
            <v>lagura</v>
          </cell>
          <cell r="E147" t="str">
            <v>altura</v>
          </cell>
          <cell r="F147" t="str">
            <v>SubTotal</v>
          </cell>
          <cell r="G147">
            <v>0</v>
          </cell>
        </row>
        <row r="148">
          <cell r="A148">
            <v>0</v>
          </cell>
          <cell r="B148">
            <v>23</v>
          </cell>
          <cell r="C148">
            <v>1.6</v>
          </cell>
          <cell r="D148">
            <v>1.6</v>
          </cell>
          <cell r="E148">
            <v>3.5</v>
          </cell>
          <cell r="F148">
            <v>206.08</v>
          </cell>
        </row>
        <row r="149">
          <cell r="A149">
            <v>0</v>
          </cell>
          <cell r="B149">
            <v>0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J149">
            <v>23</v>
          </cell>
        </row>
        <row r="150">
          <cell r="A150">
            <v>0</v>
          </cell>
          <cell r="B150" t="str">
            <v>DESCONTO</v>
          </cell>
          <cell r="C150" t="str">
            <v>volume da sapata</v>
          </cell>
          <cell r="D150" t="str">
            <v>volume do pilar</v>
          </cell>
          <cell r="E150" t="str">
            <v>quantidades</v>
          </cell>
          <cell r="F150" t="str">
            <v>sutotal</v>
          </cell>
          <cell r="G150">
            <v>0</v>
          </cell>
        </row>
        <row r="151">
          <cell r="A151">
            <v>0</v>
          </cell>
          <cell r="B151">
            <v>0</v>
          </cell>
          <cell r="C151">
            <v>0.67499999999999993</v>
          </cell>
          <cell r="D151">
            <v>0.35000000000000003</v>
          </cell>
          <cell r="E151">
            <v>23</v>
          </cell>
          <cell r="F151">
            <v>5.43</v>
          </cell>
          <cell r="G151">
            <v>0</v>
          </cell>
        </row>
        <row r="152">
          <cell r="A152">
            <v>0</v>
          </cell>
          <cell r="B152">
            <v>0</v>
          </cell>
          <cell r="C152">
            <v>0</v>
          </cell>
          <cell r="D152">
            <v>0</v>
          </cell>
          <cell r="E152" t="str">
            <v>TOTAL</v>
          </cell>
          <cell r="F152">
            <v>200.65</v>
          </cell>
          <cell r="G152">
            <v>0</v>
          </cell>
        </row>
        <row r="153">
          <cell r="A153">
            <v>0</v>
          </cell>
          <cell r="B153">
            <v>0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</row>
        <row r="154">
          <cell r="A154" t="str">
            <v>05.05</v>
          </cell>
          <cell r="B154" t="str">
            <v>FÔRMA DE TÁBUA DE MADEIRA DE 2.5 X 30.0 CM PARA FUNDAÇÕES, LEVANDO-SE EM CONTA A UTILIZAÇÃO 5 VEZES (INCLUIDO O MATERIAL, CORTE, MONTAGEM, ESCORAMENTO E DESFORMA)</v>
          </cell>
          <cell r="C154">
            <v>65.09</v>
          </cell>
          <cell r="D154" t="str">
            <v>M²</v>
          </cell>
          <cell r="E154">
            <v>0</v>
          </cell>
          <cell r="F154">
            <v>0</v>
          </cell>
          <cell r="G154">
            <v>0</v>
          </cell>
        </row>
        <row r="155">
          <cell r="A155">
            <v>0</v>
          </cell>
          <cell r="B155">
            <v>0</v>
          </cell>
          <cell r="C155" t="str">
            <v>dimensões unitarias</v>
          </cell>
          <cell r="D155" t="str">
            <v>altura</v>
          </cell>
          <cell r="E155" t="str">
            <v>quatidades</v>
          </cell>
          <cell r="F155" t="str">
            <v>SubTotal</v>
          </cell>
          <cell r="G155">
            <v>0</v>
          </cell>
        </row>
        <row r="156">
          <cell r="A156">
            <v>0</v>
          </cell>
          <cell r="B156" t="str">
            <v>sapatas</v>
          </cell>
          <cell r="C156">
            <v>17.25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</row>
        <row r="157">
          <cell r="A157">
            <v>0</v>
          </cell>
          <cell r="B157" t="str">
            <v>arranque dos pilares</v>
          </cell>
          <cell r="C157">
            <v>47.84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</row>
        <row r="158">
          <cell r="A158">
            <v>0</v>
          </cell>
          <cell r="B158" t="str">
            <v>total</v>
          </cell>
          <cell r="C158">
            <v>65.09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</row>
        <row r="159">
          <cell r="A159">
            <v>0</v>
          </cell>
          <cell r="B159">
            <v>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</row>
        <row r="160">
          <cell r="A160" t="str">
            <v>05.06</v>
          </cell>
          <cell r="B160" t="str">
            <v>FORNECIMENTO, PREPARO E APLICAÇÃO DE CONCRETO MAGRO COM CONSUMO MÍNIMO DE CIMENTO DE 250 KG/M3 (BRITA 1 E 2) - (5% DE PERDAS JÁ INCLUÍDO NO CUSTO)</v>
          </cell>
          <cell r="C160">
            <v>25.875</v>
          </cell>
          <cell r="D160" t="str">
            <v>m³</v>
          </cell>
          <cell r="E160">
            <v>0</v>
          </cell>
          <cell r="F160">
            <v>0</v>
          </cell>
          <cell r="G160">
            <v>0</v>
          </cell>
        </row>
        <row r="161">
          <cell r="A161">
            <v>0</v>
          </cell>
          <cell r="B161">
            <v>0</v>
          </cell>
          <cell r="C161" t="str">
            <v>comprimento</v>
          </cell>
          <cell r="D161" t="str">
            <v>largura</v>
          </cell>
          <cell r="E161" t="str">
            <v>altura</v>
          </cell>
          <cell r="F161" t="str">
            <v>quantidade</v>
          </cell>
          <cell r="G161" t="str">
            <v>total</v>
          </cell>
        </row>
        <row r="162">
          <cell r="A162">
            <v>0</v>
          </cell>
          <cell r="B162" t="str">
            <v>sapatas</v>
          </cell>
          <cell r="C162">
            <v>1.5</v>
          </cell>
          <cell r="D162">
            <v>1.5</v>
          </cell>
          <cell r="E162">
            <v>0.5</v>
          </cell>
          <cell r="F162">
            <v>23</v>
          </cell>
          <cell r="G162">
            <v>25.875</v>
          </cell>
        </row>
        <row r="163">
          <cell r="A163">
            <v>0</v>
          </cell>
          <cell r="B163">
            <v>0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</row>
        <row r="164">
          <cell r="A164" t="str">
            <v>05.07</v>
          </cell>
          <cell r="B164" t="str">
            <v>FORNECIMENTO E APLICAÇÃO DE CONCRETO USINADO FCK=25 MPA - CONSIDERANDO BOMBEAMENTO (5% DE PERDAS JÁ INCLUÍDO NO CUSTO) (6% DE TAXA P/CONCR.BOMBEAVEL)</v>
          </cell>
          <cell r="C164">
            <v>5.43</v>
          </cell>
          <cell r="D164" t="str">
            <v>m³</v>
          </cell>
          <cell r="E164">
            <v>0</v>
          </cell>
          <cell r="F164">
            <v>0</v>
          </cell>
          <cell r="G164">
            <v>0</v>
          </cell>
        </row>
        <row r="165">
          <cell r="A165">
            <v>0</v>
          </cell>
          <cell r="B165" t="str">
            <v>área das sapatas</v>
          </cell>
          <cell r="C165">
            <v>5.43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</row>
        <row r="166">
          <cell r="A166">
            <v>0</v>
          </cell>
          <cell r="B166">
            <v>0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</row>
        <row r="167">
          <cell r="A167" t="str">
            <v>05.08</v>
          </cell>
          <cell r="B167" t="str">
            <v>Fornecimento, dobragem e colocação em fôrma, de armadura CA-50 A média, diâmetro de 6.3 a 10.0 mm</v>
          </cell>
          <cell r="C167">
            <v>669.24756000000002</v>
          </cell>
          <cell r="D167" t="str">
            <v>kg</v>
          </cell>
          <cell r="E167">
            <v>0</v>
          </cell>
          <cell r="F167">
            <v>0</v>
          </cell>
          <cell r="G167">
            <v>0</v>
          </cell>
        </row>
        <row r="168">
          <cell r="A168">
            <v>0</v>
          </cell>
          <cell r="B168">
            <v>0</v>
          </cell>
          <cell r="C168" t="str">
            <v>comprimento</v>
          </cell>
          <cell r="D168" t="str">
            <v>qtdade por pilar</v>
          </cell>
          <cell r="E168" t="str">
            <v>qtdade de pilares</v>
          </cell>
          <cell r="F168" t="str">
            <v>Subtotal</v>
          </cell>
          <cell r="G168">
            <v>0</v>
          </cell>
        </row>
        <row r="169">
          <cell r="A169">
            <v>0</v>
          </cell>
          <cell r="B169" t="str">
            <v>pilares</v>
          </cell>
          <cell r="C169">
            <v>4.05</v>
          </cell>
          <cell r="D169">
            <v>4</v>
          </cell>
          <cell r="E169">
            <v>23</v>
          </cell>
          <cell r="F169">
            <v>372.6</v>
          </cell>
          <cell r="G169">
            <v>0</v>
          </cell>
        </row>
        <row r="170">
          <cell r="A170">
            <v>0</v>
          </cell>
          <cell r="B170" t="str">
            <v>sapatas</v>
          </cell>
          <cell r="C170">
            <v>1.72</v>
          </cell>
          <cell r="D170">
            <v>18</v>
          </cell>
          <cell r="E170">
            <v>23</v>
          </cell>
          <cell r="F170">
            <v>712.08</v>
          </cell>
          <cell r="G170">
            <v>0</v>
          </cell>
        </row>
        <row r="171">
          <cell r="A171">
            <v>0</v>
          </cell>
          <cell r="B171">
            <v>0</v>
          </cell>
          <cell r="C171">
            <v>0</v>
          </cell>
          <cell r="D171">
            <v>0</v>
          </cell>
          <cell r="E171" t="str">
            <v>total</v>
          </cell>
          <cell r="F171">
            <v>1084.68</v>
          </cell>
          <cell r="G171" t="str">
            <v>m²</v>
          </cell>
        </row>
        <row r="172">
          <cell r="A172">
            <v>0</v>
          </cell>
          <cell r="B172">
            <v>0</v>
          </cell>
          <cell r="C172">
            <v>0</v>
          </cell>
          <cell r="D172">
            <v>0</v>
          </cell>
          <cell r="E172">
            <v>0</v>
          </cell>
          <cell r="F172">
            <v>669.24756000000002</v>
          </cell>
          <cell r="G172" t="str">
            <v>kg</v>
          </cell>
        </row>
        <row r="173">
          <cell r="A173">
            <v>0</v>
          </cell>
          <cell r="B173">
            <v>0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</row>
        <row r="174">
          <cell r="A174" t="str">
            <v>05.09</v>
          </cell>
          <cell r="B174" t="str">
            <v>Fornecimento, dobragem e colocação em fôrma, de armadura CA-60 B fina, diâmetro de 4.0 a 7.0mm</v>
          </cell>
          <cell r="C174">
            <v>1226.1024</v>
          </cell>
          <cell r="D174" t="str">
            <v>kg</v>
          </cell>
          <cell r="E174">
            <v>0</v>
          </cell>
          <cell r="F174">
            <v>0</v>
          </cell>
          <cell r="G174">
            <v>0</v>
          </cell>
        </row>
        <row r="175">
          <cell r="A175">
            <v>0</v>
          </cell>
          <cell r="B175">
            <v>0</v>
          </cell>
          <cell r="C175" t="str">
            <v>comprimento</v>
          </cell>
          <cell r="D175" t="str">
            <v>qtdade por pilar</v>
          </cell>
          <cell r="E175" t="str">
            <v>qtdade de pilares</v>
          </cell>
          <cell r="F175" t="str">
            <v>Subtotal</v>
          </cell>
          <cell r="G175">
            <v>0</v>
          </cell>
        </row>
        <row r="176">
          <cell r="A176">
            <v>0</v>
          </cell>
          <cell r="B176" t="str">
            <v>pilares</v>
          </cell>
          <cell r="C176">
            <v>3.2</v>
          </cell>
          <cell r="D176">
            <v>27</v>
          </cell>
          <cell r="E176">
            <v>23</v>
          </cell>
          <cell r="F176">
            <v>1987.2</v>
          </cell>
          <cell r="G176">
            <v>0</v>
          </cell>
        </row>
        <row r="177">
          <cell r="A177">
            <v>0</v>
          </cell>
          <cell r="B177">
            <v>0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</row>
        <row r="178">
          <cell r="A178">
            <v>0</v>
          </cell>
          <cell r="B178">
            <v>0</v>
          </cell>
          <cell r="C178">
            <v>0</v>
          </cell>
          <cell r="D178">
            <v>0</v>
          </cell>
          <cell r="E178" t="str">
            <v>total</v>
          </cell>
          <cell r="F178">
            <v>1987.2</v>
          </cell>
          <cell r="G178" t="str">
            <v>m²</v>
          </cell>
        </row>
        <row r="179">
          <cell r="A179">
            <v>0</v>
          </cell>
          <cell r="B179">
            <v>0</v>
          </cell>
          <cell r="C179">
            <v>0</v>
          </cell>
          <cell r="D179">
            <v>0</v>
          </cell>
          <cell r="E179">
            <v>0</v>
          </cell>
          <cell r="F179">
            <v>1226.1024</v>
          </cell>
          <cell r="G179" t="str">
            <v>kg</v>
          </cell>
        </row>
        <row r="180">
          <cell r="A180">
            <v>0</v>
          </cell>
          <cell r="B180">
            <v>0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</row>
        <row r="181">
          <cell r="A181">
            <v>6</v>
          </cell>
          <cell r="B181" t="str">
            <v>COBERTURA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</row>
        <row r="182">
          <cell r="A182" t="str">
            <v>06.01</v>
          </cell>
          <cell r="B182" t="str">
            <v>ESTRUT. METÁLICA P/ QUADRA POLIESP. COBERTA CONSTITUÍDA POR PERFIS FORMADOS A FRIO, AÇO ESTRUTURAL ASTM A-570 G33 (TERÇAS) ASTM A-36 (DEMAIS PERFIS) C/ O SISTEMA DE TRAT. E PINT CONF DESCRITO EM NOTAS DA PLANILHA</v>
          </cell>
          <cell r="C182">
            <v>3624.6106999999993</v>
          </cell>
          <cell r="D182" t="str">
            <v>KG</v>
          </cell>
          <cell r="E182">
            <v>0</v>
          </cell>
          <cell r="F182">
            <v>0</v>
          </cell>
          <cell r="G182">
            <v>0</v>
          </cell>
        </row>
        <row r="183">
          <cell r="B183" t="str">
            <v>Perfil  150x50mm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</row>
        <row r="184">
          <cell r="B184" t="str">
            <v>Pilares</v>
          </cell>
          <cell r="C184" t="str">
            <v>quantidade de peças por pilar</v>
          </cell>
          <cell r="D184" t="str">
            <v>quatidade de pilares</v>
          </cell>
          <cell r="E184" t="str">
            <v>compr. unitário da peça</v>
          </cell>
          <cell r="F184" t="str">
            <v>subtotal (m)</v>
          </cell>
          <cell r="G184">
            <v>0</v>
          </cell>
        </row>
        <row r="185">
          <cell r="B185" t="str">
            <v>P1 (h=2,15)</v>
          </cell>
          <cell r="C185">
            <v>2</v>
          </cell>
          <cell r="D185">
            <v>7</v>
          </cell>
          <cell r="E185">
            <v>2.15</v>
          </cell>
          <cell r="F185">
            <v>30.1</v>
          </cell>
          <cell r="G185">
            <v>0</v>
          </cell>
        </row>
        <row r="186">
          <cell r="B186" t="str">
            <v>P2 (h=2,35)</v>
          </cell>
          <cell r="C186">
            <v>2</v>
          </cell>
          <cell r="D186">
            <v>3</v>
          </cell>
          <cell r="E186">
            <v>2.35</v>
          </cell>
          <cell r="F186">
            <v>14.1</v>
          </cell>
          <cell r="G186">
            <v>0</v>
          </cell>
        </row>
        <row r="187">
          <cell r="B187" t="str">
            <v>P3 (h=2,70)</v>
          </cell>
          <cell r="C187">
            <v>2</v>
          </cell>
          <cell r="D187">
            <v>1</v>
          </cell>
          <cell r="E187">
            <v>2.7</v>
          </cell>
          <cell r="F187">
            <v>5.4</v>
          </cell>
          <cell r="G187">
            <v>0</v>
          </cell>
        </row>
        <row r="188">
          <cell r="B188" t="str">
            <v>P4 (h=3,00)</v>
          </cell>
          <cell r="C188">
            <v>2</v>
          </cell>
          <cell r="D188">
            <v>6</v>
          </cell>
          <cell r="E188">
            <v>3</v>
          </cell>
          <cell r="F188">
            <v>36</v>
          </cell>
          <cell r="G188">
            <v>0</v>
          </cell>
        </row>
        <row r="189">
          <cell r="B189" t="str">
            <v>P5 (h=2,70)</v>
          </cell>
          <cell r="C189">
            <v>2</v>
          </cell>
          <cell r="D189">
            <v>6</v>
          </cell>
          <cell r="E189">
            <v>2.7</v>
          </cell>
          <cell r="F189">
            <v>32.4</v>
          </cell>
          <cell r="G189">
            <v>0</v>
          </cell>
        </row>
        <row r="190">
          <cell r="B190">
            <v>0</v>
          </cell>
          <cell r="C190">
            <v>0</v>
          </cell>
          <cell r="D190">
            <v>0</v>
          </cell>
          <cell r="E190" t="str">
            <v>total</v>
          </cell>
          <cell r="F190">
            <v>118</v>
          </cell>
          <cell r="G190">
            <v>0</v>
          </cell>
        </row>
        <row r="191">
          <cell r="B191">
            <v>0</v>
          </cell>
          <cell r="C191">
            <v>0</v>
          </cell>
          <cell r="D191">
            <v>0</v>
          </cell>
          <cell r="E191" t="str">
            <v>PESO POR METRO</v>
          </cell>
          <cell r="F191">
            <v>3.42</v>
          </cell>
          <cell r="G191">
            <v>0</v>
          </cell>
        </row>
        <row r="192">
          <cell r="B192">
            <v>0</v>
          </cell>
          <cell r="C192">
            <v>0</v>
          </cell>
          <cell r="D192">
            <v>0</v>
          </cell>
          <cell r="E192" t="str">
            <v>TOTAL</v>
          </cell>
          <cell r="F192">
            <v>403.56</v>
          </cell>
          <cell r="G192">
            <v>0</v>
          </cell>
        </row>
        <row r="193">
          <cell r="B193" t="str">
            <v>Barra chata 2x 3/16" (1)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</row>
        <row r="194">
          <cell r="B194" t="str">
            <v>Pilares</v>
          </cell>
          <cell r="C194" t="str">
            <v>quantidade de peças por face</v>
          </cell>
          <cell r="D194" t="str">
            <v>quantidade faces</v>
          </cell>
          <cell r="E194" t="str">
            <v>quantidade de pilares</v>
          </cell>
          <cell r="F194" t="str">
            <v>compr. unitário da peça</v>
          </cell>
          <cell r="G194" t="str">
            <v>subtotal (m)</v>
          </cell>
        </row>
        <row r="195">
          <cell r="B195" t="str">
            <v>P1 (h=2,15)</v>
          </cell>
          <cell r="C195">
            <v>4</v>
          </cell>
          <cell r="D195">
            <v>2</v>
          </cell>
          <cell r="E195">
            <v>7</v>
          </cell>
          <cell r="F195">
            <v>0.15</v>
          </cell>
          <cell r="G195">
            <v>8.4</v>
          </cell>
        </row>
        <row r="196">
          <cell r="B196" t="str">
            <v>P2 (h=2,35)</v>
          </cell>
          <cell r="C196">
            <v>4</v>
          </cell>
          <cell r="D196">
            <v>2</v>
          </cell>
          <cell r="E196">
            <v>3</v>
          </cell>
          <cell r="F196">
            <v>0.15</v>
          </cell>
          <cell r="G196">
            <v>3.6</v>
          </cell>
        </row>
        <row r="197">
          <cell r="B197" t="str">
            <v>P3 (h=2,70)</v>
          </cell>
          <cell r="C197">
            <v>5</v>
          </cell>
          <cell r="D197">
            <v>2</v>
          </cell>
          <cell r="E197">
            <v>1</v>
          </cell>
          <cell r="F197">
            <v>0.15</v>
          </cell>
          <cell r="G197">
            <v>1.5</v>
          </cell>
        </row>
        <row r="198">
          <cell r="B198" t="str">
            <v>P4 (h=3,00)</v>
          </cell>
          <cell r="C198">
            <v>5</v>
          </cell>
          <cell r="D198">
            <v>2</v>
          </cell>
          <cell r="E198">
            <v>6</v>
          </cell>
          <cell r="F198">
            <v>0.15</v>
          </cell>
          <cell r="G198">
            <v>9</v>
          </cell>
        </row>
        <row r="199">
          <cell r="B199" t="str">
            <v>P5 (h=2,70)</v>
          </cell>
          <cell r="C199">
            <v>5</v>
          </cell>
          <cell r="D199">
            <v>2</v>
          </cell>
          <cell r="E199">
            <v>6</v>
          </cell>
          <cell r="F199">
            <v>0.15</v>
          </cell>
          <cell r="G199">
            <v>9</v>
          </cell>
        </row>
        <row r="200"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total</v>
          </cell>
          <cell r="G200">
            <v>31.5</v>
          </cell>
        </row>
        <row r="201">
          <cell r="B201">
            <v>0</v>
          </cell>
          <cell r="C201">
            <v>0</v>
          </cell>
          <cell r="D201">
            <v>0</v>
          </cell>
          <cell r="E201">
            <v>0</v>
          </cell>
          <cell r="F201" t="str">
            <v>PESO POR METRO</v>
          </cell>
          <cell r="G201">
            <v>1.89</v>
          </cell>
        </row>
        <row r="202">
          <cell r="B202">
            <v>0</v>
          </cell>
          <cell r="C202">
            <v>0</v>
          </cell>
          <cell r="D202">
            <v>0</v>
          </cell>
          <cell r="E202">
            <v>0</v>
          </cell>
          <cell r="F202" t="str">
            <v>TOTAL</v>
          </cell>
          <cell r="G202">
            <v>59.534999999999997</v>
          </cell>
        </row>
        <row r="203">
          <cell r="B203">
            <v>0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</row>
        <row r="204">
          <cell r="B204" t="str">
            <v>Barra chata 2x 3/16" (2)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</row>
        <row r="205">
          <cell r="B205" t="str">
            <v>Pilares</v>
          </cell>
          <cell r="C205" t="str">
            <v>quantidade de peças por face</v>
          </cell>
          <cell r="D205" t="str">
            <v>quantidade faces</v>
          </cell>
          <cell r="E205" t="str">
            <v>quantidade de pilares</v>
          </cell>
          <cell r="F205" t="str">
            <v>compr. unitário da peça</v>
          </cell>
          <cell r="G205" t="str">
            <v>subtotal (m)</v>
          </cell>
        </row>
        <row r="206">
          <cell r="B206" t="str">
            <v>P1 (h=2,15)</v>
          </cell>
          <cell r="C206">
            <v>4</v>
          </cell>
          <cell r="D206">
            <v>2</v>
          </cell>
          <cell r="E206">
            <v>7</v>
          </cell>
          <cell r="F206">
            <v>0.7</v>
          </cell>
          <cell r="G206">
            <v>39.200000000000003</v>
          </cell>
        </row>
        <row r="207">
          <cell r="B207" t="str">
            <v>P2 (h=2,35)</v>
          </cell>
          <cell r="C207">
            <v>4</v>
          </cell>
          <cell r="D207">
            <v>2</v>
          </cell>
          <cell r="E207">
            <v>3</v>
          </cell>
          <cell r="F207">
            <v>0.7</v>
          </cell>
          <cell r="G207">
            <v>16.8</v>
          </cell>
        </row>
        <row r="208">
          <cell r="B208" t="str">
            <v>P3 (h=2,70)</v>
          </cell>
          <cell r="C208">
            <v>5</v>
          </cell>
          <cell r="D208">
            <v>2</v>
          </cell>
          <cell r="E208">
            <v>1</v>
          </cell>
          <cell r="F208">
            <v>0.7</v>
          </cell>
          <cell r="G208">
            <v>7</v>
          </cell>
        </row>
        <row r="209">
          <cell r="B209" t="str">
            <v>P4 (h=3,00)</v>
          </cell>
          <cell r="C209">
            <v>5</v>
          </cell>
          <cell r="D209">
            <v>2</v>
          </cell>
          <cell r="E209">
            <v>6</v>
          </cell>
          <cell r="F209">
            <v>0.7</v>
          </cell>
          <cell r="G209">
            <v>42</v>
          </cell>
        </row>
        <row r="210">
          <cell r="B210" t="str">
            <v>P5 (h=2,70)</v>
          </cell>
          <cell r="C210">
            <v>5</v>
          </cell>
          <cell r="D210">
            <v>2</v>
          </cell>
          <cell r="E210">
            <v>6</v>
          </cell>
          <cell r="F210">
            <v>0.7</v>
          </cell>
          <cell r="G210">
            <v>42</v>
          </cell>
        </row>
        <row r="211">
          <cell r="B211">
            <v>0</v>
          </cell>
          <cell r="C211">
            <v>0</v>
          </cell>
          <cell r="D211">
            <v>0</v>
          </cell>
          <cell r="E211">
            <v>0</v>
          </cell>
          <cell r="F211" t="str">
            <v>total</v>
          </cell>
          <cell r="G211">
            <v>147</v>
          </cell>
        </row>
        <row r="212">
          <cell r="B212">
            <v>0</v>
          </cell>
          <cell r="C212">
            <v>0</v>
          </cell>
          <cell r="D212">
            <v>0</v>
          </cell>
          <cell r="E212">
            <v>0</v>
          </cell>
          <cell r="F212" t="str">
            <v>PESO POR METRO</v>
          </cell>
          <cell r="G212">
            <v>1.89</v>
          </cell>
        </row>
        <row r="213"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 t="str">
            <v>TOTAL</v>
          </cell>
          <cell r="G213">
            <v>277.83</v>
          </cell>
        </row>
        <row r="214">
          <cell r="B214">
            <v>0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</row>
        <row r="215">
          <cell r="B215" t="str">
            <v>Chumbadores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</row>
        <row r="216">
          <cell r="B216" t="str">
            <v>Quantidade de Pilares</v>
          </cell>
          <cell r="C216" t="str">
            <v>comprimento</v>
          </cell>
          <cell r="D216" t="str">
            <v>quantidade por pilar</v>
          </cell>
          <cell r="E216" t="str">
            <v>total</v>
          </cell>
          <cell r="F216">
            <v>0</v>
          </cell>
          <cell r="G216">
            <v>0</v>
          </cell>
        </row>
        <row r="217">
          <cell r="B217">
            <v>23</v>
          </cell>
          <cell r="C217">
            <v>0.7</v>
          </cell>
          <cell r="D217">
            <v>4</v>
          </cell>
          <cell r="E217">
            <v>64.400000000000006</v>
          </cell>
          <cell r="F217">
            <v>0</v>
          </cell>
          <cell r="G217">
            <v>0</v>
          </cell>
        </row>
        <row r="218">
          <cell r="B218">
            <v>0</v>
          </cell>
          <cell r="C218">
            <v>0</v>
          </cell>
          <cell r="D218" t="str">
            <v>PESO POR METRO</v>
          </cell>
          <cell r="E218">
            <v>2.68</v>
          </cell>
          <cell r="F218">
            <v>0</v>
          </cell>
          <cell r="G218">
            <v>0</v>
          </cell>
        </row>
        <row r="219">
          <cell r="B219">
            <v>0</v>
          </cell>
          <cell r="C219">
            <v>0</v>
          </cell>
          <cell r="D219" t="str">
            <v>TOTAL</v>
          </cell>
          <cell r="E219">
            <v>172.59200000000001</v>
          </cell>
          <cell r="F219">
            <v>0</v>
          </cell>
          <cell r="G219">
            <v>0</v>
          </cell>
        </row>
        <row r="220">
          <cell r="B220">
            <v>0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</row>
        <row r="221">
          <cell r="B221" t="str">
            <v>Chapa de ferro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</row>
        <row r="222">
          <cell r="B222" t="str">
            <v>Quantidade de Pilares</v>
          </cell>
          <cell r="C222" t="str">
            <v>comprimento</v>
          </cell>
          <cell r="D222" t="str">
            <v>largura</v>
          </cell>
          <cell r="E222" t="str">
            <v>total</v>
          </cell>
          <cell r="F222">
            <v>0</v>
          </cell>
          <cell r="G222">
            <v>0</v>
          </cell>
        </row>
        <row r="223">
          <cell r="B223">
            <v>23</v>
          </cell>
          <cell r="C223">
            <v>0.4</v>
          </cell>
          <cell r="D223">
            <v>0.25</v>
          </cell>
          <cell r="E223">
            <v>2.2999999999999998</v>
          </cell>
          <cell r="F223">
            <v>0</v>
          </cell>
          <cell r="G223">
            <v>0</v>
          </cell>
        </row>
        <row r="224">
          <cell r="B224">
            <v>0</v>
          </cell>
          <cell r="C224">
            <v>0</v>
          </cell>
          <cell r="D224" t="str">
            <v>PESO POR METRO</v>
          </cell>
          <cell r="E224">
            <v>74.72</v>
          </cell>
          <cell r="F224">
            <v>0</v>
          </cell>
          <cell r="G224">
            <v>0</v>
          </cell>
        </row>
        <row r="225">
          <cell r="B225">
            <v>0</v>
          </cell>
          <cell r="C225">
            <v>0</v>
          </cell>
          <cell r="D225" t="str">
            <v>TOTAL</v>
          </cell>
          <cell r="E225">
            <v>171.85599999999999</v>
          </cell>
          <cell r="F225">
            <v>0</v>
          </cell>
          <cell r="G225">
            <v>0</v>
          </cell>
        </row>
        <row r="226">
          <cell r="B226">
            <v>0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</row>
        <row r="227">
          <cell r="B227" t="str">
            <v>TRAMA PARA COBERTURA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</row>
        <row r="228">
          <cell r="B228" t="str">
            <v>Perfil U 100x50mm ( 7 pças de 10,60)</v>
          </cell>
          <cell r="C228" t="str">
            <v>quantidade de peças por terça</v>
          </cell>
          <cell r="D228" t="str">
            <v>quantidade de terças</v>
          </cell>
          <cell r="E228" t="str">
            <v>compr. Unitário da peça</v>
          </cell>
          <cell r="F228" t="str">
            <v>subtotal</v>
          </cell>
          <cell r="G228">
            <v>0</v>
          </cell>
        </row>
        <row r="229">
          <cell r="B229">
            <v>0</v>
          </cell>
          <cell r="C229">
            <v>2</v>
          </cell>
          <cell r="D229">
            <v>7</v>
          </cell>
          <cell r="E229">
            <v>10.6</v>
          </cell>
          <cell r="F229">
            <v>148.4</v>
          </cell>
          <cell r="G229">
            <v>0</v>
          </cell>
        </row>
        <row r="230">
          <cell r="B230">
            <v>0</v>
          </cell>
          <cell r="C230">
            <v>0</v>
          </cell>
          <cell r="D230">
            <v>0</v>
          </cell>
          <cell r="E230" t="str">
            <v>PESO POR METRO</v>
          </cell>
          <cell r="F230">
            <v>3.42</v>
          </cell>
          <cell r="G230">
            <v>0</v>
          </cell>
        </row>
        <row r="231">
          <cell r="B231">
            <v>0</v>
          </cell>
          <cell r="C231">
            <v>0</v>
          </cell>
          <cell r="D231">
            <v>0</v>
          </cell>
          <cell r="E231" t="str">
            <v>TOTAL</v>
          </cell>
          <cell r="F231">
            <v>507.52800000000002</v>
          </cell>
          <cell r="G231">
            <v>0</v>
          </cell>
        </row>
        <row r="232"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</row>
        <row r="233">
          <cell r="B233" t="str">
            <v>Perfil U 100x50mm ( 1 pça de 4,55)</v>
          </cell>
          <cell r="C233" t="str">
            <v>quantidade de peças por terça</v>
          </cell>
          <cell r="D233" t="str">
            <v>quantidade de terças</v>
          </cell>
          <cell r="E233" t="str">
            <v>compr. Unitário da peça</v>
          </cell>
          <cell r="F233" t="str">
            <v>subtotal</v>
          </cell>
          <cell r="G233">
            <v>0</v>
          </cell>
        </row>
        <row r="234">
          <cell r="B234">
            <v>0</v>
          </cell>
          <cell r="C234">
            <v>2</v>
          </cell>
          <cell r="D234">
            <v>1</v>
          </cell>
          <cell r="E234">
            <v>4.55</v>
          </cell>
          <cell r="F234">
            <v>9.1</v>
          </cell>
          <cell r="G234">
            <v>0</v>
          </cell>
        </row>
        <row r="235">
          <cell r="B235">
            <v>0</v>
          </cell>
          <cell r="C235">
            <v>0</v>
          </cell>
          <cell r="D235">
            <v>0</v>
          </cell>
          <cell r="E235" t="str">
            <v>PESO POR METRO</v>
          </cell>
          <cell r="F235">
            <v>3.42</v>
          </cell>
          <cell r="G235">
            <v>0</v>
          </cell>
        </row>
        <row r="236">
          <cell r="B236">
            <v>0</v>
          </cell>
          <cell r="C236">
            <v>0</v>
          </cell>
          <cell r="D236">
            <v>0</v>
          </cell>
          <cell r="E236" t="str">
            <v>TOTAL</v>
          </cell>
          <cell r="F236">
            <v>31.122</v>
          </cell>
          <cell r="G236">
            <v>0</v>
          </cell>
        </row>
        <row r="237"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</row>
        <row r="238">
          <cell r="B238" t="str">
            <v>Perfil U 100x50mm ( 6 pças de 3,38)</v>
          </cell>
          <cell r="C238" t="str">
            <v>quantidade de peças por terça</v>
          </cell>
          <cell r="D238" t="str">
            <v>quantidade de terças</v>
          </cell>
          <cell r="E238" t="str">
            <v>compr. Unitário da peça</v>
          </cell>
          <cell r="F238" t="str">
            <v>subtotal</v>
          </cell>
          <cell r="G238">
            <v>0</v>
          </cell>
        </row>
        <row r="239">
          <cell r="B239">
            <v>0</v>
          </cell>
          <cell r="C239">
            <v>2</v>
          </cell>
          <cell r="D239">
            <v>6</v>
          </cell>
          <cell r="E239">
            <v>3.38</v>
          </cell>
          <cell r="F239">
            <v>40.56</v>
          </cell>
          <cell r="G239">
            <v>0</v>
          </cell>
        </row>
        <row r="240">
          <cell r="B240">
            <v>0</v>
          </cell>
          <cell r="C240">
            <v>0</v>
          </cell>
          <cell r="D240">
            <v>0</v>
          </cell>
          <cell r="E240" t="str">
            <v>PESO POR METRO</v>
          </cell>
          <cell r="F240">
            <v>3.42</v>
          </cell>
          <cell r="G240">
            <v>0</v>
          </cell>
        </row>
        <row r="241">
          <cell r="B241">
            <v>0</v>
          </cell>
          <cell r="C241">
            <v>0</v>
          </cell>
          <cell r="D241">
            <v>0</v>
          </cell>
          <cell r="E241" t="str">
            <v>TOTAL</v>
          </cell>
          <cell r="F241">
            <v>138.71520000000001</v>
          </cell>
          <cell r="G241">
            <v>0</v>
          </cell>
        </row>
        <row r="242"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</row>
        <row r="243">
          <cell r="B243" t="str">
            <v>Perfil U 92x30mm ( pças verticais de 0,40m)</v>
          </cell>
          <cell r="C243" t="str">
            <v>quantidade de peças por terça</v>
          </cell>
          <cell r="D243" t="str">
            <v>quantidade de terças</v>
          </cell>
          <cell r="E243" t="str">
            <v>compr. Unitário da peça</v>
          </cell>
          <cell r="F243" t="str">
            <v>subtotal 01</v>
          </cell>
          <cell r="G243">
            <v>0</v>
          </cell>
        </row>
        <row r="244">
          <cell r="B244" t="str">
            <v>T1</v>
          </cell>
          <cell r="C244">
            <v>36</v>
          </cell>
          <cell r="D244">
            <v>7</v>
          </cell>
          <cell r="E244">
            <v>0.4</v>
          </cell>
          <cell r="F244">
            <v>100.8</v>
          </cell>
          <cell r="G244">
            <v>0</v>
          </cell>
        </row>
        <row r="245">
          <cell r="B245" t="str">
            <v>T2</v>
          </cell>
          <cell r="C245">
            <v>16</v>
          </cell>
          <cell r="D245">
            <v>1</v>
          </cell>
          <cell r="E245">
            <v>0.4</v>
          </cell>
          <cell r="F245">
            <v>6.4</v>
          </cell>
          <cell r="G245">
            <v>0</v>
          </cell>
        </row>
        <row r="246">
          <cell r="B246" t="str">
            <v>T3</v>
          </cell>
          <cell r="C246">
            <v>12</v>
          </cell>
          <cell r="D246">
            <v>6</v>
          </cell>
          <cell r="E246">
            <v>0.4</v>
          </cell>
          <cell r="F246">
            <v>28.8</v>
          </cell>
          <cell r="G246">
            <v>0</v>
          </cell>
        </row>
        <row r="247">
          <cell r="B247">
            <v>0</v>
          </cell>
          <cell r="C247">
            <v>0</v>
          </cell>
          <cell r="D247">
            <v>0</v>
          </cell>
          <cell r="E247" t="str">
            <v>subtotal 02</v>
          </cell>
          <cell r="F247">
            <v>136</v>
          </cell>
          <cell r="G247">
            <v>0</v>
          </cell>
        </row>
        <row r="248">
          <cell r="B248">
            <v>0</v>
          </cell>
          <cell r="C248">
            <v>0</v>
          </cell>
          <cell r="D248">
            <v>0</v>
          </cell>
          <cell r="E248" t="str">
            <v>PESO POR METRO</v>
          </cell>
          <cell r="F248">
            <v>2.2599999999999998</v>
          </cell>
          <cell r="G248">
            <v>0</v>
          </cell>
        </row>
        <row r="249">
          <cell r="B249">
            <v>0</v>
          </cell>
          <cell r="C249">
            <v>0</v>
          </cell>
          <cell r="D249">
            <v>0</v>
          </cell>
          <cell r="E249" t="str">
            <v>TOTAL</v>
          </cell>
          <cell r="F249">
            <v>307.35999999999996</v>
          </cell>
          <cell r="G249">
            <v>0</v>
          </cell>
        </row>
        <row r="250">
          <cell r="B250">
            <v>0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</row>
        <row r="251">
          <cell r="B251" t="str">
            <v>Perfil U 92x30mm ( pças diagonais de 0,72m)</v>
          </cell>
          <cell r="C251" t="str">
            <v>quantidade de peças por terça</v>
          </cell>
          <cell r="D251" t="str">
            <v>quantidade de terças</v>
          </cell>
          <cell r="E251" t="str">
            <v>compr. Unitário da peça</v>
          </cell>
          <cell r="F251" t="str">
            <v>subtotal 01</v>
          </cell>
          <cell r="G251">
            <v>0</v>
          </cell>
        </row>
        <row r="252">
          <cell r="B252" t="str">
            <v>T1</v>
          </cell>
          <cell r="C252">
            <v>36</v>
          </cell>
          <cell r="D252">
            <v>7</v>
          </cell>
          <cell r="E252">
            <v>0.72</v>
          </cell>
          <cell r="F252">
            <v>181.44</v>
          </cell>
          <cell r="G252">
            <v>0</v>
          </cell>
        </row>
        <row r="253">
          <cell r="B253" t="str">
            <v>T2</v>
          </cell>
          <cell r="C253">
            <v>16</v>
          </cell>
          <cell r="D253">
            <v>1</v>
          </cell>
          <cell r="E253">
            <v>0.72</v>
          </cell>
          <cell r="F253">
            <v>11.52</v>
          </cell>
          <cell r="G253">
            <v>0</v>
          </cell>
        </row>
        <row r="254">
          <cell r="B254" t="str">
            <v>T3</v>
          </cell>
          <cell r="C254">
            <v>12</v>
          </cell>
          <cell r="D254">
            <v>6</v>
          </cell>
          <cell r="E254">
            <v>0.72</v>
          </cell>
          <cell r="F254">
            <v>51.84</v>
          </cell>
          <cell r="G254">
            <v>0</v>
          </cell>
        </row>
        <row r="255">
          <cell r="B255">
            <v>0</v>
          </cell>
          <cell r="C255">
            <v>0</v>
          </cell>
          <cell r="D255">
            <v>0</v>
          </cell>
          <cell r="E255" t="str">
            <v>subtotal 02</v>
          </cell>
          <cell r="F255">
            <v>244.8</v>
          </cell>
          <cell r="G255">
            <v>0</v>
          </cell>
        </row>
        <row r="256">
          <cell r="B256">
            <v>0</v>
          </cell>
          <cell r="C256">
            <v>0</v>
          </cell>
          <cell r="D256">
            <v>0</v>
          </cell>
          <cell r="E256" t="str">
            <v>PESO POR METRO</v>
          </cell>
          <cell r="F256">
            <v>2.2599999999999998</v>
          </cell>
          <cell r="G256">
            <v>0</v>
          </cell>
        </row>
        <row r="257">
          <cell r="B257">
            <v>0</v>
          </cell>
          <cell r="C257">
            <v>0</v>
          </cell>
          <cell r="D257">
            <v>0</v>
          </cell>
          <cell r="E257" t="str">
            <v>TOTAL</v>
          </cell>
          <cell r="F257">
            <v>553.24799999999993</v>
          </cell>
          <cell r="G257">
            <v>0</v>
          </cell>
        </row>
        <row r="258">
          <cell r="B258">
            <v>0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</row>
        <row r="259">
          <cell r="B259" t="str">
            <v>Perfil 100x40mm (pefil de fixação de telhas)</v>
          </cell>
          <cell r="C259" t="str">
            <v>quantidade de peças por terça</v>
          </cell>
          <cell r="D259" t="str">
            <v>compr. Unitário da peça</v>
          </cell>
          <cell r="E259" t="str">
            <v>subtotal 01</v>
          </cell>
          <cell r="G259">
            <v>0</v>
          </cell>
        </row>
        <row r="260">
          <cell r="B260">
            <v>0</v>
          </cell>
          <cell r="C260">
            <v>5</v>
          </cell>
          <cell r="D260">
            <v>29.68</v>
          </cell>
          <cell r="E260">
            <v>148.4</v>
          </cell>
          <cell r="G260">
            <v>0</v>
          </cell>
        </row>
        <row r="261">
          <cell r="B261">
            <v>0</v>
          </cell>
          <cell r="C261">
            <v>3</v>
          </cell>
          <cell r="D261">
            <v>31.95</v>
          </cell>
          <cell r="E261">
            <v>95.85</v>
          </cell>
          <cell r="G261">
            <v>0</v>
          </cell>
        </row>
        <row r="262">
          <cell r="B262">
            <v>0</v>
          </cell>
          <cell r="C262">
            <v>3</v>
          </cell>
          <cell r="D262">
            <v>25.9</v>
          </cell>
          <cell r="E262">
            <v>77.7</v>
          </cell>
          <cell r="F262">
            <v>0</v>
          </cell>
          <cell r="G262">
            <v>0</v>
          </cell>
        </row>
        <row r="263">
          <cell r="B263">
            <v>0</v>
          </cell>
          <cell r="C263">
            <v>0</v>
          </cell>
          <cell r="D263" t="str">
            <v>subtotal 02</v>
          </cell>
          <cell r="E263">
            <v>321.95</v>
          </cell>
          <cell r="F263">
            <v>0</v>
          </cell>
          <cell r="G263">
            <v>0</v>
          </cell>
        </row>
        <row r="264">
          <cell r="B264">
            <v>0</v>
          </cell>
          <cell r="C264">
            <v>0</v>
          </cell>
          <cell r="D264" t="str">
            <v>PESO POR METRO</v>
          </cell>
          <cell r="E264">
            <v>3.11</v>
          </cell>
          <cell r="F264">
            <v>0</v>
          </cell>
          <cell r="G264">
            <v>0</v>
          </cell>
        </row>
        <row r="265">
          <cell r="B265">
            <v>0</v>
          </cell>
          <cell r="C265">
            <v>0</v>
          </cell>
          <cell r="D265" t="str">
            <v>TOTAL</v>
          </cell>
          <cell r="E265">
            <v>1001.2644999999999</v>
          </cell>
          <cell r="F265">
            <v>0</v>
          </cell>
          <cell r="G265">
            <v>0</v>
          </cell>
        </row>
        <row r="266">
          <cell r="B266">
            <v>0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</row>
        <row r="267">
          <cell r="B267">
            <v>0</v>
          </cell>
          <cell r="C267" t="str">
            <v>PESO TOTAL DA ESTRUTURA METÁLICA</v>
          </cell>
          <cell r="D267">
            <v>0</v>
          </cell>
          <cell r="E267">
            <v>3624.6106999999993</v>
          </cell>
          <cell r="F267">
            <v>0</v>
          </cell>
          <cell r="G267">
            <v>0</v>
          </cell>
        </row>
        <row r="268">
          <cell r="B268">
            <v>0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</row>
        <row r="269">
          <cell r="B269">
            <v>0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06.02</v>
          </cell>
          <cell r="B270" t="str">
            <v>Forn e assent de telhas de liga de alumínio e zinco (galvalume), ondulada, esp. mínima 0.43mm, alt. mínima de onda 17mm, sobrep. lateral de uma onda e longit. 200mm c/ mínimo de 3 apoios, assent. c/ utiliz. de fitas anti-corrosiva</v>
          </cell>
          <cell r="C270">
            <v>409.82</v>
          </cell>
          <cell r="D270" t="str">
            <v>M2</v>
          </cell>
          <cell r="E270">
            <v>0</v>
          </cell>
          <cell r="F270">
            <v>0</v>
          </cell>
          <cell r="G270">
            <v>0</v>
          </cell>
        </row>
        <row r="271">
          <cell r="B271" t="str">
            <v>COBERTURA 01</v>
          </cell>
          <cell r="C271">
            <v>322.38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</row>
        <row r="272">
          <cell r="B272" t="str">
            <v>COBERTURA 02</v>
          </cell>
          <cell r="C272">
            <v>87.44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</row>
        <row r="273">
          <cell r="B273" t="str">
            <v>TOTAL</v>
          </cell>
          <cell r="C273">
            <v>409.82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</row>
        <row r="274">
          <cell r="B274">
            <v>0</v>
          </cell>
          <cell r="C274">
            <v>0</v>
          </cell>
          <cell r="D274">
            <v>0</v>
          </cell>
          <cell r="E274">
            <v>0</v>
          </cell>
        </row>
        <row r="275">
          <cell r="A275" t="str">
            <v>06.03</v>
          </cell>
          <cell r="B275" t="str">
            <v>FORRO PVC BRANCO L = 20 CM, FRISADO, COLOCADO</v>
          </cell>
          <cell r="C275">
            <v>148.60000000000002</v>
          </cell>
          <cell r="D275" t="str">
            <v>M2</v>
          </cell>
          <cell r="E275" t="str">
            <v>banheiros, lav. De inhame, deposito 01, circulação, hall, cozinha, depositop 02 e bar</v>
          </cell>
          <cell r="F275">
            <v>0</v>
          </cell>
          <cell r="G275">
            <v>0</v>
          </cell>
        </row>
        <row r="276">
          <cell r="B276">
            <v>0</v>
          </cell>
          <cell r="C276">
            <v>0</v>
          </cell>
          <cell r="D276">
            <v>0</v>
          </cell>
          <cell r="E276">
            <v>0</v>
          </cell>
        </row>
        <row r="277">
          <cell r="A277" t="str">
            <v>06.04</v>
          </cell>
          <cell r="B277" t="str">
            <v>Rufo de chapa de alumínio esp. 0.5mm, largura de 30cm</v>
          </cell>
          <cell r="C277">
            <v>57.849999999999994</v>
          </cell>
          <cell r="D277" t="str">
            <v>m</v>
          </cell>
          <cell r="E277">
            <v>0</v>
          </cell>
          <cell r="F277">
            <v>0</v>
          </cell>
          <cell r="G277">
            <v>0</v>
          </cell>
        </row>
        <row r="278">
          <cell r="D278">
            <v>0</v>
          </cell>
          <cell r="E278">
            <v>0</v>
          </cell>
          <cell r="F278">
            <v>0</v>
          </cell>
          <cell r="G278">
            <v>0</v>
          </cell>
        </row>
        <row r="279">
          <cell r="A279" t="str">
            <v>06.05</v>
          </cell>
          <cell r="B279" t="str">
            <v>CALHA EM CHAPA DE AÇO GALVANIZADO NÚMERO 24, DESENVOLVIMENTO DE 50 CM, INCLUSO TRANSPORTE VERTICAL. AF_06/2016</v>
          </cell>
          <cell r="C279">
            <v>25.9</v>
          </cell>
          <cell r="D279" t="str">
            <v>M</v>
          </cell>
          <cell r="E279" t="str">
            <v>Calha apenas na frente da edificação (26,09 m)</v>
          </cell>
          <cell r="F279">
            <v>0</v>
          </cell>
          <cell r="G279">
            <v>0</v>
          </cell>
        </row>
        <row r="280">
          <cell r="A280">
            <v>0</v>
          </cell>
          <cell r="B280">
            <v>0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</row>
        <row r="281">
          <cell r="A281">
            <v>7</v>
          </cell>
          <cell r="B281" t="str">
            <v>ESQUADRIAS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</row>
        <row r="282">
          <cell r="A282" t="str">
            <v>07.01</v>
          </cell>
          <cell r="B282" t="str">
            <v>Janela de correr para vidro em alumínio anodizado cor natural, linha 25, completa, incl. puxador com tranca, alizar, caixilho e contramarco, exclusive vidro</v>
          </cell>
          <cell r="C282">
            <v>7.1099999999999994</v>
          </cell>
          <cell r="D282" t="str">
            <v>m2</v>
          </cell>
          <cell r="E282">
            <v>0</v>
          </cell>
        </row>
        <row r="283">
          <cell r="B283" t="str">
            <v xml:space="preserve">DIMENSÕES </v>
          </cell>
          <cell r="C283" t="str">
            <v>comprimento (m)</v>
          </cell>
          <cell r="D283" t="str">
            <v>altura (m)</v>
          </cell>
          <cell r="E283" t="str">
            <v>quatidade (um)</v>
          </cell>
          <cell r="F283" t="str">
            <v>Área (m²)</v>
          </cell>
          <cell r="G283">
            <v>0</v>
          </cell>
        </row>
        <row r="284">
          <cell r="B284" t="str">
            <v>J1</v>
          </cell>
          <cell r="C284">
            <v>1.55</v>
          </cell>
          <cell r="D284">
            <v>0.6</v>
          </cell>
          <cell r="E284">
            <v>3</v>
          </cell>
          <cell r="F284">
            <v>2.79</v>
          </cell>
          <cell r="G284">
            <v>0</v>
          </cell>
        </row>
        <row r="285">
          <cell r="B285" t="str">
            <v>J3</v>
          </cell>
          <cell r="C285">
            <v>1.6</v>
          </cell>
          <cell r="D285">
            <v>0.6</v>
          </cell>
          <cell r="E285">
            <v>1</v>
          </cell>
          <cell r="F285">
            <v>0.96</v>
          </cell>
          <cell r="G285">
            <v>0</v>
          </cell>
        </row>
        <row r="286">
          <cell r="B286" t="str">
            <v>J4</v>
          </cell>
          <cell r="C286">
            <v>2.8</v>
          </cell>
          <cell r="D286">
            <v>1.2</v>
          </cell>
          <cell r="E286">
            <v>1</v>
          </cell>
          <cell r="F286">
            <v>3.36</v>
          </cell>
          <cell r="G286">
            <v>0</v>
          </cell>
        </row>
        <row r="287">
          <cell r="B287">
            <v>0</v>
          </cell>
          <cell r="C287">
            <v>0</v>
          </cell>
          <cell r="D287">
            <v>0</v>
          </cell>
          <cell r="E287" t="str">
            <v>TOTAL=</v>
          </cell>
          <cell r="F287">
            <v>7.1099999999999994</v>
          </cell>
          <cell r="G287">
            <v>0</v>
          </cell>
        </row>
        <row r="288">
          <cell r="C288">
            <v>0</v>
          </cell>
          <cell r="D288">
            <v>0</v>
          </cell>
          <cell r="E288">
            <v>0</v>
          </cell>
        </row>
        <row r="289">
          <cell r="A289" t="str">
            <v>07.02</v>
          </cell>
          <cell r="B289" t="str">
            <v>BÁSCULA PARA VIDRO EM ALUMÍNIO ANODIZADO COR NATURAL, LINHA 25, COMPLETA, COM TRANCA, CAIXILHO, ALIZAR E CONTRAMARCO, EXCLUSIVE VIDRO</v>
          </cell>
          <cell r="C289">
            <v>0.5</v>
          </cell>
          <cell r="D289" t="str">
            <v>M2</v>
          </cell>
          <cell r="E289">
            <v>0</v>
          </cell>
        </row>
        <row r="290">
          <cell r="B290" t="str">
            <v xml:space="preserve">DIMENSÕES </v>
          </cell>
          <cell r="C290" t="str">
            <v>comprimento (m)</v>
          </cell>
          <cell r="D290" t="str">
            <v>altura (m)</v>
          </cell>
          <cell r="E290" t="str">
            <v>quatidade (um)</v>
          </cell>
          <cell r="F290" t="str">
            <v>Área (m²)</v>
          </cell>
        </row>
        <row r="291">
          <cell r="B291" t="str">
            <v>J2</v>
          </cell>
          <cell r="C291">
            <v>0.5</v>
          </cell>
          <cell r="D291">
            <v>0.5</v>
          </cell>
          <cell r="E291">
            <v>2</v>
          </cell>
          <cell r="F291">
            <v>0.5</v>
          </cell>
        </row>
        <row r="292">
          <cell r="C292">
            <v>0</v>
          </cell>
          <cell r="D292">
            <v>0</v>
          </cell>
          <cell r="E292">
            <v>0</v>
          </cell>
        </row>
        <row r="293">
          <cell r="A293" t="str">
            <v>07.03</v>
          </cell>
          <cell r="B293" t="str">
            <v>VIDRO PLANO TRANSPARENTE LISO, COM 4 MM DE ESPESSURA</v>
          </cell>
          <cell r="C293">
            <v>7.6099999999999994</v>
          </cell>
          <cell r="D293" t="str">
            <v>M2</v>
          </cell>
          <cell r="E293" t="str">
            <v>SOMA DOS ITENS 06.01  E 06.02</v>
          </cell>
          <cell r="F293">
            <v>0</v>
          </cell>
          <cell r="G293">
            <v>0</v>
          </cell>
        </row>
        <row r="294">
          <cell r="B294">
            <v>0</v>
          </cell>
          <cell r="C294">
            <v>0</v>
          </cell>
          <cell r="D294">
            <v>0</v>
          </cell>
          <cell r="E294">
            <v>0</v>
          </cell>
        </row>
        <row r="295">
          <cell r="A295" t="str">
            <v>07.04</v>
          </cell>
          <cell r="B295" t="str">
            <v>LIMPEZA DE AÇO COM LIXAMENTO E ESCOVAMENTO COM ESCOVA DE AÇO, ATÉ A COMPLETA REMOÇÃO DE PARTÍCULAS SOLTAS, MATERIAIS INDESEJÁVEIS E CORROSÃO</v>
          </cell>
          <cell r="C295">
            <v>13</v>
          </cell>
          <cell r="D295" t="str">
            <v>M2</v>
          </cell>
          <cell r="E295">
            <v>0</v>
          </cell>
          <cell r="F295">
            <v>0</v>
          </cell>
          <cell r="G295">
            <v>0</v>
          </cell>
        </row>
        <row r="296">
          <cell r="A296">
            <v>0</v>
          </cell>
          <cell r="B296" t="str">
            <v xml:space="preserve">DIMENSÕES </v>
          </cell>
          <cell r="C296" t="str">
            <v>comprimento (m)</v>
          </cell>
          <cell r="D296" t="str">
            <v>altura (m)</v>
          </cell>
          <cell r="E296" t="str">
            <v>Área (m²)</v>
          </cell>
          <cell r="F296">
            <v>0</v>
          </cell>
          <cell r="G296">
            <v>0</v>
          </cell>
        </row>
        <row r="297">
          <cell r="A297">
            <v>0</v>
          </cell>
          <cell r="B297" t="str">
            <v>Grade janela cozinha</v>
          </cell>
          <cell r="C297">
            <v>13</v>
          </cell>
          <cell r="D297">
            <v>1</v>
          </cell>
          <cell r="E297">
            <v>13</v>
          </cell>
          <cell r="F297">
            <v>0</v>
          </cell>
          <cell r="G297">
            <v>0</v>
          </cell>
        </row>
        <row r="298">
          <cell r="A298">
            <v>0</v>
          </cell>
          <cell r="B298">
            <v>0</v>
          </cell>
          <cell r="C298">
            <v>0</v>
          </cell>
          <cell r="D298" t="str">
            <v>TOTAL =</v>
          </cell>
          <cell r="E298">
            <v>13</v>
          </cell>
          <cell r="F298">
            <v>0</v>
          </cell>
          <cell r="G298">
            <v>0</v>
          </cell>
        </row>
        <row r="299">
          <cell r="B299">
            <v>0</v>
          </cell>
          <cell r="C299">
            <v>0</v>
          </cell>
          <cell r="D299">
            <v>0</v>
          </cell>
          <cell r="E299">
            <v>0</v>
          </cell>
        </row>
        <row r="300">
          <cell r="A300" t="str">
            <v>07.05</v>
          </cell>
          <cell r="B300" t="str">
            <v>PINTURA COM TINTA ESMALTE SINTÉTICO SUVINIL, CORAL OU METALATEX A DUAS DEMÃOS, INCLUSIVE FUNDO ANTI CORROSIVO A UMA DEMÃO, EM METAL</v>
          </cell>
          <cell r="C300">
            <v>20.71</v>
          </cell>
          <cell r="D300" t="str">
            <v>M2</v>
          </cell>
          <cell r="E300" t="str">
            <v>Idem item 06.05. Pintura das grades</v>
          </cell>
          <cell r="F300">
            <v>0</v>
          </cell>
          <cell r="G300">
            <v>0</v>
          </cell>
        </row>
        <row r="301">
          <cell r="B301">
            <v>0</v>
          </cell>
          <cell r="C301">
            <v>0</v>
          </cell>
          <cell r="D301">
            <v>0</v>
          </cell>
          <cell r="E301">
            <v>0</v>
          </cell>
        </row>
        <row r="302">
          <cell r="A302" t="str">
            <v>07.06</v>
          </cell>
          <cell r="B302" t="str">
            <v>KIT DE PORTA DE MADEIRA PARA PINTURA, SEMI-OCA (LEVE OU MÉDIA), PADRÃO MÉDIO, 70X210CM, ESPESSURA DE 3,5CM, ITENS INCLUSOS: DOBRADIÇAS, MONTAGEM E INSTALAÇÃO DO BATENTE, FECHADURA COM EXECUÇÃO DO FURO - FORNECIMENTO E INSTALAÇÃO. AF_08/2015</v>
          </cell>
          <cell r="C302">
            <v>3</v>
          </cell>
          <cell r="D302" t="str">
            <v>UN</v>
          </cell>
          <cell r="E302">
            <v>0</v>
          </cell>
          <cell r="F302">
            <v>0</v>
          </cell>
          <cell r="G302">
            <v>0</v>
          </cell>
        </row>
        <row r="303">
          <cell r="B303">
            <v>0</v>
          </cell>
          <cell r="C303">
            <v>0</v>
          </cell>
          <cell r="D303">
            <v>0</v>
          </cell>
          <cell r="E303">
            <v>0</v>
          </cell>
        </row>
        <row r="304">
          <cell r="A304" t="str">
            <v>07.07</v>
          </cell>
          <cell r="B304" t="str">
            <v>KIT DE PORTA-PRONTA DE MADEIRA EM ACABAMENTO MELAMÍNICO BRANCO, FOLHA LEVE OU MÉDIA, 60X210CM, EXCLUSIVE FECHADURA, FIXAÇÃO COM PREENCHIMENT
O PARCIAL DE ESPUMA EXPANSIVA - FORNECIMENTO E INSTALAÇÃO. AF_12/2019</v>
          </cell>
          <cell r="C304">
            <v>2</v>
          </cell>
          <cell r="D304" t="str">
            <v>UN</v>
          </cell>
          <cell r="E304">
            <v>0</v>
          </cell>
          <cell r="F304">
            <v>0</v>
          </cell>
          <cell r="G304">
            <v>0</v>
          </cell>
        </row>
        <row r="305">
          <cell r="C305">
            <v>0</v>
          </cell>
          <cell r="D305">
            <v>0</v>
          </cell>
          <cell r="E305">
            <v>0</v>
          </cell>
          <cell r="F305">
            <v>0</v>
          </cell>
          <cell r="G305">
            <v>0</v>
          </cell>
        </row>
        <row r="306">
          <cell r="A306" t="str">
            <v>07.08</v>
          </cell>
          <cell r="B306" t="str">
            <v>PORTA DE CORRER DE CHAPA GALVANIZADA Nº 14 - PINTURA COM ESMALTE SINTETICO ACETINADO SOBRE ZARCÃO, COM TELA QUEBRA CHAMA EM MALHA 2 A 5MM</v>
          </cell>
          <cell r="C306">
            <v>7.7099999999999991</v>
          </cell>
          <cell r="D306" t="str">
            <v>m²</v>
          </cell>
          <cell r="E306">
            <v>0</v>
          </cell>
        </row>
        <row r="307">
          <cell r="B307" t="str">
            <v xml:space="preserve">DIMENSÕES </v>
          </cell>
          <cell r="C307" t="str">
            <v>comprimento (m)</v>
          </cell>
          <cell r="D307" t="str">
            <v>altura (m)</v>
          </cell>
          <cell r="E307" t="str">
            <v>quatidade (um)</v>
          </cell>
          <cell r="F307" t="str">
            <v>área (m²)</v>
          </cell>
        </row>
        <row r="308">
          <cell r="B308" t="str">
            <v>P3</v>
          </cell>
          <cell r="C308">
            <v>1.1000000000000001</v>
          </cell>
          <cell r="D308">
            <v>2.2999999999999998</v>
          </cell>
          <cell r="E308">
            <v>1</v>
          </cell>
          <cell r="F308">
            <v>2.5299999999999998</v>
          </cell>
        </row>
        <row r="309">
          <cell r="B309" t="str">
            <v>P4</v>
          </cell>
          <cell r="C309">
            <v>2.25</v>
          </cell>
          <cell r="D309">
            <v>2.2999999999999998</v>
          </cell>
          <cell r="E309">
            <v>1</v>
          </cell>
          <cell r="F309">
            <v>5.18</v>
          </cell>
        </row>
        <row r="310">
          <cell r="B310">
            <v>0</v>
          </cell>
          <cell r="C310">
            <v>0</v>
          </cell>
          <cell r="D310">
            <v>0</v>
          </cell>
          <cell r="E310" t="str">
            <v>TOTAL =</v>
          </cell>
          <cell r="F310">
            <v>7.7099999999999991</v>
          </cell>
        </row>
        <row r="311">
          <cell r="C311">
            <v>0</v>
          </cell>
          <cell r="D311">
            <v>0</v>
          </cell>
          <cell r="E311">
            <v>0</v>
          </cell>
        </row>
        <row r="312">
          <cell r="A312" t="str">
            <v>07.09</v>
          </cell>
          <cell r="B312" t="str">
            <v>PINTURA COM TINTA ESMALTE SINTÉTICO, MARCAS DE REFERÊNCIA SUVINIL, CORAL OU METALATEX, INCLUSIVE FUNDO BRANCONIVELADOR, EM MADEIRA, A DUAS DEMÃOS</v>
          </cell>
          <cell r="C312">
            <v>13.86</v>
          </cell>
          <cell r="D312" t="str">
            <v>M2</v>
          </cell>
          <cell r="E312">
            <v>0</v>
          </cell>
          <cell r="F312">
            <v>0</v>
          </cell>
          <cell r="G312">
            <v>0</v>
          </cell>
        </row>
        <row r="313">
          <cell r="B313" t="str">
            <v>P1 e P2 X 2</v>
          </cell>
          <cell r="C313">
            <v>13.86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</row>
        <row r="314"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</row>
        <row r="315">
          <cell r="A315" t="str">
            <v>07.10</v>
          </cell>
          <cell r="B315" t="str">
            <v>PEITORIL DE GRANITO CINZA POLIDO, 15 CM, ESP. 3CM</v>
          </cell>
          <cell r="C315">
            <v>7.3000000000000007</v>
          </cell>
          <cell r="D315" t="str">
            <v>M</v>
          </cell>
          <cell r="E315">
            <v>0</v>
          </cell>
          <cell r="F315">
            <v>0</v>
          </cell>
          <cell r="G315">
            <v>0</v>
          </cell>
        </row>
        <row r="316">
          <cell r="A316">
            <v>0</v>
          </cell>
          <cell r="B316" t="str">
            <v>DIMESÕES</v>
          </cell>
          <cell r="C316" t="str">
            <v>COMPRIMENTO</v>
          </cell>
          <cell r="D316" t="str">
            <v>QUANTIDADES</v>
          </cell>
          <cell r="E316" t="str">
            <v>subtotal</v>
          </cell>
          <cell r="F316">
            <v>0</v>
          </cell>
          <cell r="G316">
            <v>0</v>
          </cell>
        </row>
        <row r="317">
          <cell r="A317">
            <v>0</v>
          </cell>
          <cell r="B317" t="str">
            <v>J1</v>
          </cell>
          <cell r="C317">
            <v>1.55</v>
          </cell>
          <cell r="D317">
            <v>3</v>
          </cell>
          <cell r="E317">
            <v>4.6500000000000004</v>
          </cell>
          <cell r="F317">
            <v>0</v>
          </cell>
          <cell r="G317">
            <v>0</v>
          </cell>
        </row>
        <row r="318">
          <cell r="A318">
            <v>0</v>
          </cell>
          <cell r="B318" t="str">
            <v>J2</v>
          </cell>
          <cell r="C318">
            <v>0.5</v>
          </cell>
          <cell r="D318">
            <v>2</v>
          </cell>
          <cell r="E318">
            <v>1</v>
          </cell>
          <cell r="F318">
            <v>0</v>
          </cell>
          <cell r="G318">
            <v>0</v>
          </cell>
        </row>
        <row r="319">
          <cell r="A319">
            <v>0</v>
          </cell>
          <cell r="B319" t="str">
            <v>J3</v>
          </cell>
          <cell r="C319">
            <v>1.65</v>
          </cell>
          <cell r="D319">
            <v>1</v>
          </cell>
          <cell r="E319">
            <v>1.65</v>
          </cell>
          <cell r="F319">
            <v>0</v>
          </cell>
          <cell r="G319">
            <v>0</v>
          </cell>
        </row>
        <row r="320">
          <cell r="A320">
            <v>0</v>
          </cell>
          <cell r="B320">
            <v>0</v>
          </cell>
          <cell r="C320">
            <v>0</v>
          </cell>
          <cell r="D320" t="str">
            <v>TOTAL</v>
          </cell>
          <cell r="E320">
            <v>7.3000000000000007</v>
          </cell>
          <cell r="F320">
            <v>0</v>
          </cell>
          <cell r="G320">
            <v>0</v>
          </cell>
        </row>
        <row r="321">
          <cell r="C321">
            <v>0</v>
          </cell>
          <cell r="D321">
            <v>0</v>
          </cell>
          <cell r="E321">
            <v>0</v>
          </cell>
        </row>
        <row r="322">
          <cell r="A322">
            <v>8</v>
          </cell>
          <cell r="B322" t="str">
            <v>VEDAÇÃO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</row>
        <row r="323">
          <cell r="A323" t="str">
            <v>08.01</v>
          </cell>
          <cell r="B323" t="str">
            <v>ALVENARIA DE BLOCOS CERÂMICOS 10 FUROS 10X20X20CM, ASSENTADOS C/ARGAMASSA DE CIMENTO, CAL HIDRATADA CH1 E AREIA TRAÇO 1:0,5:8, ESP. DAS JUNTAS 12MM E ESP. DAS PAREDES S/REVESTIMENTO, 10CM (BLOCO COMPRADO NA FÁBRICA, POSTO OBRA)</v>
          </cell>
          <cell r="C323">
            <v>84.789999999999992</v>
          </cell>
          <cell r="D323" t="str">
            <v>M2</v>
          </cell>
          <cell r="E323">
            <v>0</v>
          </cell>
          <cell r="F323">
            <v>0</v>
          </cell>
        </row>
        <row r="324">
          <cell r="A324">
            <v>0</v>
          </cell>
          <cell r="B324" t="str">
            <v>DIMENSÕES</v>
          </cell>
          <cell r="C324" t="str">
            <v>perimetro</v>
          </cell>
          <cell r="D324" t="str">
            <v>altura (m)</v>
          </cell>
          <cell r="E324" t="str">
            <v>área (m²)</v>
          </cell>
          <cell r="F324">
            <v>0</v>
          </cell>
        </row>
        <row r="325">
          <cell r="A325">
            <v>0</v>
          </cell>
          <cell r="B325" t="str">
            <v>detalhe 01</v>
          </cell>
          <cell r="C325">
            <v>5.17</v>
          </cell>
          <cell r="D325">
            <v>2.2999999999999998</v>
          </cell>
          <cell r="E325">
            <v>11.89</v>
          </cell>
          <cell r="F325">
            <v>0</v>
          </cell>
        </row>
        <row r="326">
          <cell r="A326">
            <v>0</v>
          </cell>
          <cell r="B326" t="str">
            <v>detalhe 02</v>
          </cell>
          <cell r="C326">
            <v>1.55</v>
          </cell>
          <cell r="D326">
            <v>2.2999999999999998</v>
          </cell>
          <cell r="E326">
            <v>3.57</v>
          </cell>
          <cell r="F326">
            <v>0</v>
          </cell>
        </row>
        <row r="327">
          <cell r="A327">
            <v>0</v>
          </cell>
          <cell r="B327" t="str">
            <v>detalhe 03</v>
          </cell>
          <cell r="C327">
            <v>25.39</v>
          </cell>
          <cell r="D327">
            <v>2.2999999999999998</v>
          </cell>
          <cell r="E327">
            <v>58.4</v>
          </cell>
          <cell r="F327">
            <v>0</v>
          </cell>
        </row>
        <row r="328">
          <cell r="A328">
            <v>0</v>
          </cell>
          <cell r="B328" t="str">
            <v>palco</v>
          </cell>
          <cell r="C328">
            <v>12.86</v>
          </cell>
          <cell r="D328">
            <v>0.85</v>
          </cell>
          <cell r="E328">
            <v>10.93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 t="str">
            <v>TOTAL =</v>
          </cell>
          <cell r="E329">
            <v>84.789999999999992</v>
          </cell>
          <cell r="F329">
            <v>0</v>
          </cell>
        </row>
        <row r="330">
          <cell r="A330" t="str">
            <v>08.02</v>
          </cell>
          <cell r="B330" t="str">
            <v>Verga/contraverga reta de concreto armado 10 x 5 cm, Fck = 15 MPa, inclusive forma, armação e desforma</v>
          </cell>
          <cell r="C330">
            <v>34.049999999999997</v>
          </cell>
          <cell r="D330" t="str">
            <v>M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 t="str">
            <v>Comprimento</v>
          </cell>
          <cell r="D331" t="str">
            <v>qutdade de esquaddrias</v>
          </cell>
          <cell r="E331" t="str">
            <v>qtdade de vergas e contravergas</v>
          </cell>
          <cell r="F331" t="str">
            <v>subtotal</v>
          </cell>
        </row>
        <row r="332">
          <cell r="A332">
            <v>0</v>
          </cell>
          <cell r="B332" t="str">
            <v>J1</v>
          </cell>
          <cell r="C332">
            <v>1.95</v>
          </cell>
          <cell r="D332">
            <v>3</v>
          </cell>
          <cell r="E332">
            <v>2</v>
          </cell>
          <cell r="F332">
            <v>11.7</v>
          </cell>
        </row>
        <row r="333">
          <cell r="A333">
            <v>0</v>
          </cell>
          <cell r="B333" t="str">
            <v>J2</v>
          </cell>
          <cell r="C333">
            <v>0.9</v>
          </cell>
          <cell r="D333">
            <v>2</v>
          </cell>
          <cell r="E333">
            <v>2</v>
          </cell>
          <cell r="F333">
            <v>3.6</v>
          </cell>
        </row>
        <row r="334">
          <cell r="A334">
            <v>0</v>
          </cell>
          <cell r="B334" t="str">
            <v>J3</v>
          </cell>
          <cell r="C334">
            <v>2</v>
          </cell>
          <cell r="D334">
            <v>1</v>
          </cell>
          <cell r="E334">
            <v>2</v>
          </cell>
          <cell r="F334">
            <v>4</v>
          </cell>
        </row>
        <row r="335">
          <cell r="A335">
            <v>0</v>
          </cell>
          <cell r="B335" t="str">
            <v>J4</v>
          </cell>
          <cell r="C335">
            <v>3.2</v>
          </cell>
          <cell r="D335">
            <v>1</v>
          </cell>
          <cell r="E335">
            <v>2</v>
          </cell>
          <cell r="F335">
            <v>6.4</v>
          </cell>
        </row>
        <row r="336">
          <cell r="A336">
            <v>0</v>
          </cell>
          <cell r="B336" t="str">
            <v>P1</v>
          </cell>
          <cell r="C336">
            <v>1</v>
          </cell>
          <cell r="D336">
            <v>2</v>
          </cell>
          <cell r="E336">
            <v>1</v>
          </cell>
          <cell r="F336">
            <v>2</v>
          </cell>
        </row>
        <row r="337">
          <cell r="A337">
            <v>0</v>
          </cell>
          <cell r="B337" t="str">
            <v>P2</v>
          </cell>
          <cell r="C337">
            <v>1.1000000000000001</v>
          </cell>
          <cell r="D337">
            <v>2</v>
          </cell>
          <cell r="E337">
            <v>1</v>
          </cell>
          <cell r="F337">
            <v>2.2000000000000002</v>
          </cell>
        </row>
        <row r="338">
          <cell r="A338">
            <v>0</v>
          </cell>
          <cell r="B338" t="str">
            <v>P3</v>
          </cell>
          <cell r="C338">
            <v>1.5</v>
          </cell>
          <cell r="D338">
            <v>1</v>
          </cell>
          <cell r="E338">
            <v>1</v>
          </cell>
          <cell r="F338">
            <v>1.5</v>
          </cell>
        </row>
        <row r="339">
          <cell r="A339">
            <v>0</v>
          </cell>
          <cell r="B339" t="str">
            <v>P4</v>
          </cell>
          <cell r="C339">
            <v>2.65</v>
          </cell>
          <cell r="D339">
            <v>1</v>
          </cell>
          <cell r="E339">
            <v>1</v>
          </cell>
          <cell r="F339">
            <v>2.65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 t="str">
            <v>TOTAL</v>
          </cell>
          <cell r="F340">
            <v>34.049999999999997</v>
          </cell>
        </row>
        <row r="341"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9</v>
          </cell>
          <cell r="B342" t="str">
            <v>INSTALAÇÕES ELÉTRICAS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</row>
        <row r="343">
          <cell r="A343" t="str">
            <v>09.01</v>
          </cell>
          <cell r="B343" t="str">
            <v>PONTO DE ILUMINAÇÃO RESIDENCIAL INCLUINDO INTERRUPTOR SIMPLES, CAIXA ELÉTRICA, ELETRODUTO, CABO, RASGO, QUEBRA E CHUMBAMENTO (EXCLUINDO LUMINÁRIA E LÂMPADA). AF_01/2016</v>
          </cell>
          <cell r="C343">
            <v>6</v>
          </cell>
          <cell r="D343" t="str">
            <v>UN</v>
          </cell>
          <cell r="E343" t="str">
            <v>banheiro 01, 02, lav. De inhame, depósito 01, hall e circulação</v>
          </cell>
          <cell r="F343">
            <v>0</v>
          </cell>
          <cell r="G343">
            <v>0</v>
          </cell>
        </row>
        <row r="344">
          <cell r="A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</row>
        <row r="345">
          <cell r="A345" t="str">
            <v>09.02</v>
          </cell>
          <cell r="B345" t="str">
            <v>PONTO PADRÃO DE TOMADA 2 PÓLOS MAIS TERRA - CONSIDERANDO ELETRODUTO PVC RÍGIDO DE 3/4" INCLUSIVE CONEXÕES (5.0M), FIO ISOLADO PVC DE 2.5MM2 (16.5M) E CAIXA ESTAMPADA 4X2" (1 UND)</v>
          </cell>
          <cell r="C345">
            <v>5</v>
          </cell>
          <cell r="D345" t="str">
            <v>UN</v>
          </cell>
          <cell r="E345" t="str">
            <v>2 - lav. Inhame; 1 - deposito 01; 1 - hall; 1 - depósito 02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</row>
        <row r="346">
          <cell r="A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</row>
        <row r="347">
          <cell r="A347" t="str">
            <v>09.03</v>
          </cell>
          <cell r="B347" t="str">
            <v>PONTO PADRÃO DE INTERRUPTOR DE 2 TECLAS SIMPLES - CONSIDERANDO ELETRODUTO PVC RÍGIDO DE 3/4" INCLUSIVE CONEXÕES (3.3M), FIO ISOLADO PVC DE 2.5MM2 (17.2M) E CAIXA ESTAMPADA 4X2" (1 UND)T</v>
          </cell>
          <cell r="C347">
            <v>6</v>
          </cell>
          <cell r="D347" t="str">
            <v>UN</v>
          </cell>
          <cell r="E347" t="str">
            <v>banheiro 01 e 02; lav. Inhame; dep.01; hall; circulaçao</v>
          </cell>
          <cell r="F347">
            <v>0</v>
          </cell>
          <cell r="G347">
            <v>0</v>
          </cell>
        </row>
        <row r="348">
          <cell r="A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</row>
        <row r="349">
          <cell r="A349" t="str">
            <v>09.04</v>
          </cell>
          <cell r="B349" t="str">
            <v>LUMINÁRIA P/ DUAS LÂMPADAS FLUORESCENTES 20W, COMPLETA, C/ REATOR DUPLO-127V PARTIDA RÁPIDA E ALTO FATOR DE POTÊNCIA, SOQUETE ANTIVIBRATÓRIO E LÂMPADA FLUORESCENTE 20W-127VPARTIDA RÁPIDA E ALTO FATOR</v>
          </cell>
          <cell r="C349">
            <v>2</v>
          </cell>
          <cell r="D349" t="str">
            <v>UN</v>
          </cell>
          <cell r="E349" t="str">
            <v>bar e deposito 02</v>
          </cell>
          <cell r="F349">
            <v>0</v>
          </cell>
          <cell r="G349">
            <v>0</v>
          </cell>
        </row>
        <row r="350">
          <cell r="A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</row>
        <row r="351">
          <cell r="A351" t="str">
            <v>09.05</v>
          </cell>
          <cell r="B351" t="str">
            <v>TOMADA PADRÃO BRASILEIRO LINHA BRANCA, NBR 14136 2 POLOS + TERRA 10A/250V, COM PLACA 4X2"</v>
          </cell>
          <cell r="C351">
            <v>5</v>
          </cell>
          <cell r="D351" t="str">
            <v>UN</v>
          </cell>
          <cell r="E351" t="str">
            <v>Idem item 08.02</v>
          </cell>
          <cell r="F351">
            <v>0</v>
          </cell>
          <cell r="G351">
            <v>0</v>
          </cell>
        </row>
        <row r="352">
          <cell r="A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</row>
        <row r="353">
          <cell r="A353" t="str">
            <v>09.06</v>
          </cell>
          <cell r="B353" t="str">
            <v>INTERRUPTOR DE UMA TECLA SIMPLES 10A/250V, COM PLACA 4X2"</v>
          </cell>
          <cell r="C353">
            <v>6</v>
          </cell>
          <cell r="D353" t="str">
            <v>UN</v>
          </cell>
          <cell r="E353" t="str">
            <v>idem item 08.03</v>
          </cell>
          <cell r="F353">
            <v>0</v>
          </cell>
          <cell r="G353">
            <v>0</v>
          </cell>
        </row>
        <row r="354">
          <cell r="A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  <cell r="G354">
            <v>0</v>
          </cell>
        </row>
        <row r="355">
          <cell r="A355" t="str">
            <v>09.07</v>
          </cell>
          <cell r="B355" t="str">
            <v>QUADRO DE DISTRIBUIÇÃO PARA 06 CIRCUITOS, INCLUSIVE 4 DISJUNTORES MONOPOLAR</v>
          </cell>
          <cell r="C355">
            <v>1</v>
          </cell>
          <cell r="D355" t="str">
            <v>UN</v>
          </cell>
          <cell r="E355">
            <v>0</v>
          </cell>
          <cell r="F355">
            <v>0</v>
          </cell>
          <cell r="G355">
            <v>0</v>
          </cell>
        </row>
        <row r="356">
          <cell r="A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</row>
        <row r="357">
          <cell r="A357">
            <v>10</v>
          </cell>
          <cell r="B357" t="str">
            <v>INSTALAÇÕES HIDROSSANITÁRIAS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</row>
        <row r="358">
          <cell r="A358" t="str">
            <v>10.01</v>
          </cell>
          <cell r="B358" t="str">
            <v>PONTO DE ÁGUA FRIA (LAVATÓRIO, TANQUE, PIA DE COZINHA, ETC...)</v>
          </cell>
          <cell r="C358">
            <v>5</v>
          </cell>
          <cell r="D358" t="str">
            <v>UN</v>
          </cell>
          <cell r="E358" t="str">
            <v>2 para lavatório do banheiro; 1 p/ lavatório; 2 p/ pia lav. Inhame</v>
          </cell>
          <cell r="F358">
            <v>0</v>
          </cell>
          <cell r="G358">
            <v>0</v>
          </cell>
        </row>
        <row r="359">
          <cell r="A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</row>
        <row r="360">
          <cell r="A360" t="str">
            <v>10.02</v>
          </cell>
          <cell r="B360" t="str">
            <v>PONTO COM REGISTRO DE PRESSÃO (CHUVEIRO, CAIXA DE DESCARGA, ETC...)</v>
          </cell>
          <cell r="C360">
            <v>1</v>
          </cell>
          <cell r="D360" t="str">
            <v>UN</v>
          </cell>
          <cell r="E360" t="str">
            <v>1 registro geral</v>
          </cell>
          <cell r="F360">
            <v>0</v>
          </cell>
          <cell r="G360">
            <v>0</v>
          </cell>
        </row>
        <row r="361">
          <cell r="A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</row>
        <row r="362">
          <cell r="A362" t="str">
            <v>10.03</v>
          </cell>
          <cell r="B362" t="str">
            <v>PONTO PARA ESGOTO SECUNDÁRIO (PIA, LAVATÓRIO, MICTÓRIO, TANQUE, BIDÊ, ETC...)</v>
          </cell>
          <cell r="C362">
            <v>5</v>
          </cell>
          <cell r="D362" t="str">
            <v>UN</v>
          </cell>
          <cell r="E362" t="str">
            <v>idem item 09.01</v>
          </cell>
          <cell r="F362">
            <v>0</v>
          </cell>
          <cell r="G362">
            <v>0</v>
          </cell>
        </row>
        <row r="363">
          <cell r="A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</row>
        <row r="364">
          <cell r="A364" t="str">
            <v>10.04</v>
          </cell>
          <cell r="B364" t="str">
            <v>LAVATÓRIO DE LOUÇA BRANCA COM COLUNA SUSPENSA - REF L51 + CS 1V, COR BRANCA, INCLUSIVE SIFÃO, VÁLVULA E ENGATES CROMADOS, EXCLUSIVE TORNEIRA, PARA PNE</v>
          </cell>
          <cell r="C364">
            <v>1</v>
          </cell>
          <cell r="D364" t="str">
            <v>UN</v>
          </cell>
          <cell r="E364" t="str">
            <v>1 para banheiro</v>
          </cell>
          <cell r="F364">
            <v>0</v>
          </cell>
          <cell r="G364">
            <v>0</v>
          </cell>
        </row>
        <row r="365">
          <cell r="A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</row>
        <row r="366">
          <cell r="A366" t="str">
            <v>10.05</v>
          </cell>
          <cell r="B366" t="str">
            <v>VASO SANITÁRIO PADRÃO POPULAR COMPLETO COM ACESSÓRIOS PARA LIGAÇÃO, MARCAS DE REFERÊNCIA DECA, CELITE OU IDEAL STANDARD, INCLUSIVE ASSENTO PLÁSTICO</v>
          </cell>
          <cell r="C366">
            <v>2</v>
          </cell>
          <cell r="D366" t="str">
            <v>UNID</v>
          </cell>
          <cell r="E366">
            <v>0</v>
          </cell>
          <cell r="F366">
            <v>0</v>
          </cell>
          <cell r="G366">
            <v>0</v>
          </cell>
        </row>
        <row r="367">
          <cell r="A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</row>
        <row r="368">
          <cell r="A368" t="str">
            <v>10.06</v>
          </cell>
          <cell r="B368" t="str">
            <v>TORNEIRA PRESSÃO CROMADA DIÂM. 1/2" PARA LAVATÓRIO, MARCAS DE REFERÊNCIA FABRIMAR, DECA OU DOCOL</v>
          </cell>
          <cell r="C368">
            <v>1</v>
          </cell>
          <cell r="D368" t="str">
            <v>UN</v>
          </cell>
          <cell r="E368">
            <v>0</v>
          </cell>
          <cell r="F368">
            <v>0</v>
          </cell>
          <cell r="G368">
            <v>0</v>
          </cell>
        </row>
        <row r="369">
          <cell r="A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</row>
        <row r="370">
          <cell r="A370" t="str">
            <v>10.07</v>
          </cell>
          <cell r="B370" t="str">
            <v>TORNEIRA PRESSÃO CROMADA DIAM. 1/2" PARA PIA, MARCAS DE REFERÊNCIA FABRIMAR, DECA OU DOCOL</v>
          </cell>
          <cell r="C370">
            <v>3</v>
          </cell>
          <cell r="D370" t="str">
            <v>UN</v>
          </cell>
          <cell r="E370" t="str">
            <v>2 para lav. De inhame; 1 para pia de bar</v>
          </cell>
          <cell r="F370">
            <v>0</v>
          </cell>
          <cell r="G370">
            <v>0</v>
          </cell>
        </row>
        <row r="371">
          <cell r="A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</row>
        <row r="372">
          <cell r="A372" t="str">
            <v>10.08</v>
          </cell>
          <cell r="B372" t="str">
            <v>RALO SIFONADO EM PVC 100X100MM, COM GRELHA PVC</v>
          </cell>
          <cell r="C372">
            <v>2</v>
          </cell>
          <cell r="D372" t="str">
            <v>UNID</v>
          </cell>
          <cell r="E372">
            <v>0</v>
          </cell>
          <cell r="F372">
            <v>0</v>
          </cell>
          <cell r="G372">
            <v>0</v>
          </cell>
        </row>
        <row r="373">
          <cell r="A373">
            <v>0</v>
          </cell>
          <cell r="B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</row>
        <row r="374">
          <cell r="A374" t="str">
            <v>10.09</v>
          </cell>
          <cell r="B374" t="str">
            <v>PAPELEIRA DE PAREDE EM METAL CROMADO SEM TAMPA, INCLUSO FIXAÇÃO. AF_10/2016</v>
          </cell>
          <cell r="C374">
            <v>2</v>
          </cell>
          <cell r="D374" t="str">
            <v>UNID</v>
          </cell>
          <cell r="E374">
            <v>0</v>
          </cell>
          <cell r="F374">
            <v>0</v>
          </cell>
          <cell r="G374">
            <v>0</v>
          </cell>
        </row>
        <row r="375">
          <cell r="A375">
            <v>0</v>
          </cell>
          <cell r="B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</row>
        <row r="376">
          <cell r="A376" t="str">
            <v>10.10</v>
          </cell>
          <cell r="B376" t="str">
            <v>Bancada de granito com espessura de 2 cm</v>
          </cell>
          <cell r="C376">
            <v>3.125</v>
          </cell>
          <cell r="D376" t="str">
            <v>m2</v>
          </cell>
          <cell r="E376" t="str">
            <v>lav. Inhame 2,30x,55m e pia do bar 1,60x,55m e bancada bar 2,8x,35m</v>
          </cell>
          <cell r="F376">
            <v>0</v>
          </cell>
          <cell r="G376">
            <v>0</v>
          </cell>
        </row>
        <row r="377">
          <cell r="A377">
            <v>0</v>
          </cell>
          <cell r="B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</row>
        <row r="378">
          <cell r="A378" t="str">
            <v>10.11</v>
          </cell>
          <cell r="B378" t="str">
            <v>Cuba de aço inox n° 1(dim.460x300x150)mm, marcas de referência Franke, Strake, tramontina, inclusive válvula de metal 31/2" e sifão cromado 1 x 1/2", excl. torneira</v>
          </cell>
          <cell r="C378">
            <v>3</v>
          </cell>
          <cell r="D378" t="str">
            <v>und</v>
          </cell>
          <cell r="E378" t="str">
            <v>2 para Lav. De Inhame e 1 para bar</v>
          </cell>
          <cell r="F378">
            <v>0</v>
          </cell>
          <cell r="G378">
            <v>0</v>
          </cell>
        </row>
        <row r="379">
          <cell r="A379">
            <v>0</v>
          </cell>
          <cell r="B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</row>
        <row r="380">
          <cell r="A380" t="str">
            <v>10.12</v>
          </cell>
          <cell r="B380" t="str">
            <v>Caixa de gordura em alv. bloco 9x19x39cm, dim. 60x60cm e Hmáx=1.0m, c/ tampa de ferro fundido, lastro concr. esp. 10cm, revest. intern. c/ chapisco e reboco impermeab., escavação, reaterro e parede int. em concreto</v>
          </cell>
          <cell r="C380">
            <v>1</v>
          </cell>
          <cell r="D380" t="str">
            <v>und</v>
          </cell>
          <cell r="E380" t="str">
            <v>lav. De inhame</v>
          </cell>
          <cell r="F380">
            <v>0</v>
          </cell>
          <cell r="G380">
            <v>0</v>
          </cell>
        </row>
        <row r="381">
          <cell r="A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</row>
        <row r="382">
          <cell r="A382">
            <v>11</v>
          </cell>
          <cell r="B382" t="str">
            <v>SERVIÇOS COMPLEMENTARES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</row>
        <row r="383">
          <cell r="A383" t="str">
            <v>11.01</v>
          </cell>
          <cell r="B383" t="str">
            <v>BARRA DE APOIO RETA, EM ACO INOX POLIDO, COMPRIMENTO 80CM, DIAMETRO MINIMO 3 CM</v>
          </cell>
          <cell r="C383">
            <v>3.1</v>
          </cell>
          <cell r="D383" t="str">
            <v xml:space="preserve"> M</v>
          </cell>
          <cell r="E383" t="str">
            <v>entrada de pedestre</v>
          </cell>
          <cell r="F383">
            <v>0</v>
          </cell>
          <cell r="G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 t="str">
            <v>11.02</v>
          </cell>
          <cell r="B385" t="str">
            <v>LIMPEZA GERAL DA OBRA (EDIFICAÇÃO)</v>
          </cell>
          <cell r="C385">
            <v>963.77</v>
          </cell>
          <cell r="D385" t="str">
            <v>M2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 t="str">
            <v>BERNARDO AZEVEDO FONTAN
Engenheiro Civil
CREA ES-0420420/D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J63"/>
  <sheetViews>
    <sheetView tabSelected="1" view="pageBreakPreview" zoomScale="85" zoomScaleNormal="100" zoomScaleSheetLayoutView="85" workbookViewId="0">
      <selection activeCell="J29" sqref="J29"/>
    </sheetView>
  </sheetViews>
  <sheetFormatPr defaultRowHeight="15" x14ac:dyDescent="0.25"/>
  <cols>
    <col min="1" max="1" width="8.28515625" customWidth="1"/>
    <col min="2" max="2" width="9.85546875" bestFit="1" customWidth="1"/>
    <col min="3" max="3" width="10" customWidth="1"/>
    <col min="4" max="4" width="71.42578125" style="6" customWidth="1"/>
    <col min="5" max="5" width="7.28515625" customWidth="1"/>
    <col min="6" max="6" width="10.5703125" bestFit="1" customWidth="1"/>
    <col min="7" max="7" width="15.85546875" bestFit="1" customWidth="1"/>
    <col min="8" max="8" width="20.7109375" bestFit="1" customWidth="1"/>
    <col min="9" max="10" width="20.7109375" style="32" customWidth="1"/>
  </cols>
  <sheetData>
    <row r="1" spans="1:10" s="7" customFormat="1" ht="20.25" x14ac:dyDescent="0.25">
      <c r="A1" s="95" t="s">
        <v>21</v>
      </c>
      <c r="B1" s="96"/>
      <c r="C1" s="96"/>
      <c r="D1" s="96"/>
      <c r="E1" s="96"/>
      <c r="F1" s="96"/>
      <c r="G1" s="96"/>
      <c r="H1" s="96"/>
      <c r="I1" s="96"/>
      <c r="J1" s="97"/>
    </row>
    <row r="2" spans="1:10" s="7" customFormat="1" ht="48.75" customHeight="1" x14ac:dyDescent="0.25">
      <c r="A2" s="98" t="s">
        <v>30</v>
      </c>
      <c r="B2" s="99"/>
      <c r="C2" s="99"/>
      <c r="D2" s="99"/>
      <c r="E2" s="99"/>
      <c r="F2" s="99"/>
      <c r="G2" s="99"/>
      <c r="H2" s="99"/>
      <c r="I2" s="99"/>
      <c r="J2" s="100"/>
    </row>
    <row r="3" spans="1:10" ht="18.75" x14ac:dyDescent="0.25">
      <c r="A3" s="65" t="s">
        <v>8</v>
      </c>
      <c r="B3" s="66"/>
      <c r="C3" s="66"/>
      <c r="D3" s="66"/>
      <c r="E3" s="66"/>
      <c r="F3" s="66"/>
      <c r="G3" s="66"/>
      <c r="H3" s="66"/>
      <c r="I3" s="66"/>
      <c r="J3" s="101"/>
    </row>
    <row r="4" spans="1:10" s="40" customFormat="1" x14ac:dyDescent="0.25">
      <c r="A4" s="49"/>
      <c r="B4" s="48"/>
      <c r="C4" s="48"/>
      <c r="D4" s="48"/>
      <c r="E4" s="48"/>
      <c r="F4" s="48"/>
      <c r="G4" s="48"/>
      <c r="H4" s="48"/>
      <c r="I4" s="48"/>
      <c r="J4" s="47"/>
    </row>
    <row r="5" spans="1:10" x14ac:dyDescent="0.25">
      <c r="A5" s="55" t="s">
        <v>28</v>
      </c>
      <c r="B5" s="56"/>
      <c r="C5" s="57" t="s">
        <v>69</v>
      </c>
      <c r="D5" s="57"/>
      <c r="E5" s="57"/>
      <c r="F5" s="57"/>
      <c r="G5" s="57"/>
      <c r="H5" s="42"/>
      <c r="I5" s="42"/>
      <c r="J5" s="8"/>
    </row>
    <row r="6" spans="1:10" ht="23.25" customHeight="1" x14ac:dyDescent="0.25">
      <c r="A6" s="55" t="s">
        <v>29</v>
      </c>
      <c r="B6" s="56"/>
      <c r="C6" s="63" t="s">
        <v>75</v>
      </c>
      <c r="D6" s="63"/>
      <c r="E6" s="63"/>
      <c r="F6" s="63"/>
      <c r="G6" s="63"/>
      <c r="H6" s="63"/>
      <c r="I6" s="63"/>
      <c r="J6" s="33"/>
    </row>
    <row r="7" spans="1:10" x14ac:dyDescent="0.25">
      <c r="A7" s="55" t="s">
        <v>36</v>
      </c>
      <c r="B7" s="56"/>
      <c r="C7" s="67" t="s">
        <v>35</v>
      </c>
      <c r="D7" s="67"/>
      <c r="E7" s="67"/>
      <c r="F7" s="67"/>
      <c r="G7" s="67"/>
      <c r="H7" s="42"/>
      <c r="I7" s="42"/>
      <c r="J7" s="8"/>
    </row>
    <row r="8" spans="1:10" x14ac:dyDescent="0.25">
      <c r="A8" s="55" t="s">
        <v>37</v>
      </c>
      <c r="B8" s="56"/>
      <c r="C8" s="58" t="s">
        <v>97</v>
      </c>
      <c r="D8" s="58"/>
      <c r="E8" s="58"/>
      <c r="F8" s="58"/>
      <c r="G8" s="58"/>
      <c r="H8" s="41"/>
      <c r="I8" s="41"/>
      <c r="J8" s="9"/>
    </row>
    <row r="9" spans="1:10" x14ac:dyDescent="0.25">
      <c r="A9" s="55" t="s">
        <v>38</v>
      </c>
      <c r="B9" s="56"/>
      <c r="C9" s="59">
        <v>0.2034</v>
      </c>
      <c r="D9" s="59"/>
      <c r="E9" s="59"/>
      <c r="F9" s="59"/>
      <c r="G9" s="59"/>
      <c r="H9" s="43"/>
      <c r="I9" s="43"/>
      <c r="J9" s="10"/>
    </row>
    <row r="10" spans="1:10" x14ac:dyDescent="0.25">
      <c r="A10" s="55" t="s">
        <v>39</v>
      </c>
      <c r="B10" s="60"/>
      <c r="C10" s="61" t="s">
        <v>43</v>
      </c>
      <c r="D10" s="61"/>
      <c r="E10" s="61"/>
      <c r="F10" s="61"/>
      <c r="G10" s="61"/>
      <c r="H10" s="43"/>
      <c r="I10" s="43"/>
      <c r="J10" s="10"/>
    </row>
    <row r="11" spans="1:10" s="40" customFormat="1" x14ac:dyDescent="0.25">
      <c r="A11" s="53"/>
      <c r="B11" s="54"/>
      <c r="C11" s="52"/>
      <c r="D11" s="52"/>
      <c r="E11" s="52"/>
      <c r="F11" s="52"/>
      <c r="G11" s="52"/>
      <c r="H11" s="50"/>
      <c r="I11" s="50"/>
      <c r="J11" s="51"/>
    </row>
    <row r="12" spans="1:10" s="17" customFormat="1" x14ac:dyDescent="0.25">
      <c r="A12" s="68" t="s">
        <v>9</v>
      </c>
      <c r="B12" s="69" t="s">
        <v>10</v>
      </c>
      <c r="C12" s="69" t="s">
        <v>11</v>
      </c>
      <c r="D12" s="68" t="s">
        <v>12</v>
      </c>
      <c r="E12" s="71" t="s">
        <v>13</v>
      </c>
      <c r="F12" s="72"/>
      <c r="G12" s="73"/>
      <c r="H12" s="74"/>
      <c r="I12" s="62" t="s">
        <v>99</v>
      </c>
      <c r="J12" s="62"/>
    </row>
    <row r="13" spans="1:10" s="17" customFormat="1" ht="25.5" x14ac:dyDescent="0.25">
      <c r="A13" s="68"/>
      <c r="B13" s="70"/>
      <c r="C13" s="70"/>
      <c r="D13" s="68"/>
      <c r="E13" s="34" t="s">
        <v>14</v>
      </c>
      <c r="F13" s="45" t="s">
        <v>15</v>
      </c>
      <c r="G13" s="46" t="s">
        <v>20</v>
      </c>
      <c r="H13" s="44" t="s">
        <v>16</v>
      </c>
      <c r="I13" s="44" t="s">
        <v>100</v>
      </c>
      <c r="J13" s="44" t="s">
        <v>16</v>
      </c>
    </row>
    <row r="14" spans="1:10" x14ac:dyDescent="0.25">
      <c r="A14" s="11">
        <v>1</v>
      </c>
      <c r="B14" s="1"/>
      <c r="C14" s="2"/>
      <c r="D14" s="14" t="s">
        <v>1</v>
      </c>
      <c r="E14" s="2"/>
      <c r="F14" s="2"/>
      <c r="G14" s="3"/>
      <c r="H14" s="12">
        <f>SUM(H15:H18)</f>
        <v>12141.674799999999</v>
      </c>
      <c r="I14" s="12"/>
      <c r="J14" s="12">
        <f>SUM(J15:J18)</f>
        <v>0</v>
      </c>
    </row>
    <row r="15" spans="1:10" x14ac:dyDescent="0.25">
      <c r="A15" s="19" t="s">
        <v>18</v>
      </c>
      <c r="B15" s="19" t="s">
        <v>79</v>
      </c>
      <c r="C15" s="16">
        <v>1</v>
      </c>
      <c r="D15" s="25" t="s">
        <v>84</v>
      </c>
      <c r="E15" s="19" t="s">
        <v>80</v>
      </c>
      <c r="F15" s="20">
        <v>2.88</v>
      </c>
      <c r="G15" s="26">
        <v>675.71</v>
      </c>
      <c r="H15" s="27">
        <f>ROUND(F15,2)*ROUND(G15,2)</f>
        <v>1946.0448000000001</v>
      </c>
      <c r="I15" s="102"/>
      <c r="J15" s="27">
        <f>ROUND(F15*I15,2)</f>
        <v>0</v>
      </c>
    </row>
    <row r="16" spans="1:10" ht="25.5" x14ac:dyDescent="0.25">
      <c r="A16" s="19" t="s">
        <v>81</v>
      </c>
      <c r="B16" s="19" t="s">
        <v>66</v>
      </c>
      <c r="C16" s="16">
        <v>10</v>
      </c>
      <c r="D16" s="25" t="s">
        <v>47</v>
      </c>
      <c r="E16" s="19" t="s">
        <v>80</v>
      </c>
      <c r="F16" s="20">
        <v>6</v>
      </c>
      <c r="G16" s="26">
        <v>857.29</v>
      </c>
      <c r="H16" s="27">
        <f t="shared" ref="H16:H18" si="0">ROUND(F16,2)*ROUND(G16,2)</f>
        <v>5143.74</v>
      </c>
      <c r="I16" s="102"/>
      <c r="J16" s="27">
        <f t="shared" ref="J16:J48" si="1">ROUND(F16*I16,2)</f>
        <v>0</v>
      </c>
    </row>
    <row r="17" spans="1:10" ht="27" customHeight="1" x14ac:dyDescent="0.25">
      <c r="A17" s="19" t="s">
        <v>82</v>
      </c>
      <c r="B17" s="19" t="s">
        <v>79</v>
      </c>
      <c r="C17" s="16">
        <v>8</v>
      </c>
      <c r="D17" s="28" t="s">
        <v>83</v>
      </c>
      <c r="E17" s="19" t="s">
        <v>80</v>
      </c>
      <c r="F17" s="20">
        <v>120</v>
      </c>
      <c r="G17" s="26">
        <v>23.97</v>
      </c>
      <c r="H17" s="27">
        <f t="shared" si="0"/>
        <v>2876.3999999999996</v>
      </c>
      <c r="I17" s="102"/>
      <c r="J17" s="27">
        <f t="shared" si="1"/>
        <v>0</v>
      </c>
    </row>
    <row r="18" spans="1:10" s="23" customFormat="1" ht="39" customHeight="1" x14ac:dyDescent="0.25">
      <c r="A18" s="19" t="s">
        <v>90</v>
      </c>
      <c r="B18" s="19" t="s">
        <v>17</v>
      </c>
      <c r="C18" s="16">
        <v>101498</v>
      </c>
      <c r="D18" s="28" t="s">
        <v>91</v>
      </c>
      <c r="E18" s="19" t="s">
        <v>2</v>
      </c>
      <c r="F18" s="20">
        <v>1</v>
      </c>
      <c r="G18" s="26">
        <v>2175.4899999999998</v>
      </c>
      <c r="H18" s="27">
        <f t="shared" si="0"/>
        <v>2175.4899999999998</v>
      </c>
      <c r="I18" s="102"/>
      <c r="J18" s="27">
        <f>ROUND(F18*I18,2)</f>
        <v>0</v>
      </c>
    </row>
    <row r="19" spans="1:10" x14ac:dyDescent="0.25">
      <c r="A19" s="11">
        <v>2</v>
      </c>
      <c r="B19" s="1"/>
      <c r="C19" s="2"/>
      <c r="D19" s="14" t="s">
        <v>67</v>
      </c>
      <c r="E19" s="2"/>
      <c r="F19" s="2"/>
      <c r="G19" s="3"/>
      <c r="H19" s="12">
        <f>SUM(H20:H23)</f>
        <v>7227.6007</v>
      </c>
      <c r="I19" s="12"/>
      <c r="J19" s="12">
        <f>SUM(J20:J23)</f>
        <v>0</v>
      </c>
    </row>
    <row r="20" spans="1:10" ht="25.5" x14ac:dyDescent="0.25">
      <c r="A20" s="78" t="s">
        <v>22</v>
      </c>
      <c r="B20" s="78" t="s">
        <v>17</v>
      </c>
      <c r="C20" s="79">
        <v>97635</v>
      </c>
      <c r="D20" s="80" t="s">
        <v>48</v>
      </c>
      <c r="E20" s="78" t="s">
        <v>45</v>
      </c>
      <c r="F20" s="81">
        <v>313.87</v>
      </c>
      <c r="G20" s="82">
        <v>16.34</v>
      </c>
      <c r="H20" s="83">
        <f t="shared" ref="H20:H23" si="2">ROUND(F20,2)*ROUND(G20,2)</f>
        <v>5128.6358</v>
      </c>
      <c r="I20" s="103"/>
      <c r="J20" s="83">
        <f>ROUND(F20*I20,2)</f>
        <v>0</v>
      </c>
    </row>
    <row r="21" spans="1:10" s="85" customFormat="1" ht="30" customHeight="1" x14ac:dyDescent="0.25">
      <c r="A21" s="4" t="s">
        <v>23</v>
      </c>
      <c r="B21" s="4" t="s">
        <v>17</v>
      </c>
      <c r="C21" s="16">
        <v>97621</v>
      </c>
      <c r="D21" s="15" t="s">
        <v>56</v>
      </c>
      <c r="E21" s="4" t="s">
        <v>44</v>
      </c>
      <c r="F21" s="20">
        <v>2.46</v>
      </c>
      <c r="G21" s="5">
        <v>127.14</v>
      </c>
      <c r="H21" s="27">
        <f t="shared" si="2"/>
        <v>312.76440000000002</v>
      </c>
      <c r="I21" s="102"/>
      <c r="J21" s="27">
        <f t="shared" si="1"/>
        <v>0</v>
      </c>
    </row>
    <row r="22" spans="1:10" s="84" customFormat="1" ht="30" customHeight="1" x14ac:dyDescent="0.25">
      <c r="A22" s="4" t="s">
        <v>93</v>
      </c>
      <c r="B22" s="4" t="s">
        <v>17</v>
      </c>
      <c r="C22" s="16">
        <v>97634</v>
      </c>
      <c r="D22" s="15" t="s">
        <v>58</v>
      </c>
      <c r="E22" s="4" t="s">
        <v>45</v>
      </c>
      <c r="F22" s="20">
        <v>56.6</v>
      </c>
      <c r="G22" s="5">
        <v>13.14</v>
      </c>
      <c r="H22" s="27">
        <f t="shared" si="2"/>
        <v>743.72400000000005</v>
      </c>
      <c r="I22" s="102"/>
      <c r="J22" s="27">
        <f t="shared" si="1"/>
        <v>0</v>
      </c>
    </row>
    <row r="23" spans="1:10" s="84" customFormat="1" ht="30" customHeight="1" x14ac:dyDescent="0.25">
      <c r="A23" s="4" t="s">
        <v>95</v>
      </c>
      <c r="B23" s="4" t="s">
        <v>17</v>
      </c>
      <c r="C23" s="16">
        <v>97631</v>
      </c>
      <c r="D23" s="15" t="s">
        <v>57</v>
      </c>
      <c r="E23" s="4" t="s">
        <v>45</v>
      </c>
      <c r="F23" s="20">
        <v>285.61</v>
      </c>
      <c r="G23" s="5">
        <v>3.65</v>
      </c>
      <c r="H23" s="27">
        <f t="shared" si="2"/>
        <v>1042.4765</v>
      </c>
      <c r="I23" s="102"/>
      <c r="J23" s="27">
        <f>ROUND(F23*I23,2)</f>
        <v>0</v>
      </c>
    </row>
    <row r="24" spans="1:10" x14ac:dyDescent="0.25">
      <c r="A24" s="11">
        <v>3</v>
      </c>
      <c r="B24" s="1"/>
      <c r="C24" s="2"/>
      <c r="D24" s="86" t="s">
        <v>5</v>
      </c>
      <c r="E24" s="86"/>
      <c r="F24" s="86"/>
      <c r="G24" s="3"/>
      <c r="H24" s="12">
        <f>SUM(H25:H29)</f>
        <v>5375.5849999999991</v>
      </c>
      <c r="I24" s="12"/>
      <c r="J24" s="12">
        <f>SUM(J25:J29)</f>
        <v>0</v>
      </c>
    </row>
    <row r="25" spans="1:10" ht="25.5" x14ac:dyDescent="0.25">
      <c r="A25" s="19" t="s">
        <v>24</v>
      </c>
      <c r="B25" s="19" t="s">
        <v>79</v>
      </c>
      <c r="C25" s="16">
        <v>2</v>
      </c>
      <c r="D25" s="28" t="s">
        <v>3</v>
      </c>
      <c r="E25" s="19" t="s">
        <v>80</v>
      </c>
      <c r="F25" s="20">
        <v>95.938599999999994</v>
      </c>
      <c r="G25" s="26">
        <v>5.27</v>
      </c>
      <c r="H25" s="27">
        <f t="shared" ref="H25:H29" si="3">ROUND(F25,2)*ROUND(G25,2)</f>
        <v>505.60379999999992</v>
      </c>
      <c r="I25" s="102"/>
      <c r="J25" s="27">
        <f>ROUND(F25*I25,2)</f>
        <v>0</v>
      </c>
    </row>
    <row r="26" spans="1:10" ht="25.5" x14ac:dyDescent="0.25">
      <c r="A26" s="4" t="s">
        <v>25</v>
      </c>
      <c r="B26" s="4" t="s">
        <v>17</v>
      </c>
      <c r="C26" s="16">
        <v>88489</v>
      </c>
      <c r="D26" s="15" t="s">
        <v>46</v>
      </c>
      <c r="E26" s="4" t="s">
        <v>45</v>
      </c>
      <c r="F26" s="20">
        <v>119.99</v>
      </c>
      <c r="G26" s="5">
        <v>18.28</v>
      </c>
      <c r="H26" s="27">
        <f t="shared" si="3"/>
        <v>2193.4171999999999</v>
      </c>
      <c r="I26" s="102"/>
      <c r="J26" s="27">
        <f t="shared" si="1"/>
        <v>0</v>
      </c>
    </row>
    <row r="27" spans="1:10" x14ac:dyDescent="0.25">
      <c r="A27" s="4" t="s">
        <v>26</v>
      </c>
      <c r="B27" s="4" t="s">
        <v>17</v>
      </c>
      <c r="C27" s="16">
        <v>100717</v>
      </c>
      <c r="D27" s="15" t="s">
        <v>51</v>
      </c>
      <c r="E27" s="4" t="s">
        <v>45</v>
      </c>
      <c r="F27" s="20">
        <v>19.8</v>
      </c>
      <c r="G27" s="5">
        <v>12.2</v>
      </c>
      <c r="H27" s="27">
        <f t="shared" si="3"/>
        <v>241.56</v>
      </c>
      <c r="I27" s="102"/>
      <c r="J27" s="27">
        <f t="shared" si="1"/>
        <v>0</v>
      </c>
    </row>
    <row r="28" spans="1:10" ht="46.5" customHeight="1" x14ac:dyDescent="0.25">
      <c r="A28" s="4" t="s">
        <v>27</v>
      </c>
      <c r="B28" s="4" t="s">
        <v>17</v>
      </c>
      <c r="C28" s="16">
        <v>100742</v>
      </c>
      <c r="D28" s="15" t="s">
        <v>52</v>
      </c>
      <c r="E28" s="4" t="s">
        <v>45</v>
      </c>
      <c r="F28" s="20">
        <v>19.8</v>
      </c>
      <c r="G28" s="5">
        <v>29.46</v>
      </c>
      <c r="H28" s="27">
        <f t="shared" si="3"/>
        <v>583.30799999999999</v>
      </c>
      <c r="I28" s="102"/>
      <c r="J28" s="27">
        <f>ROUND(F28*I28,2)</f>
        <v>0</v>
      </c>
    </row>
    <row r="29" spans="1:10" ht="25.5" x14ac:dyDescent="0.25">
      <c r="A29" s="4" t="s">
        <v>78</v>
      </c>
      <c r="B29" s="4" t="s">
        <v>17</v>
      </c>
      <c r="C29" s="16">
        <v>102491</v>
      </c>
      <c r="D29" s="25" t="s">
        <v>53</v>
      </c>
      <c r="E29" s="4" t="s">
        <v>45</v>
      </c>
      <c r="F29" s="20">
        <v>79.2</v>
      </c>
      <c r="G29" s="5">
        <v>23.38</v>
      </c>
      <c r="H29" s="27">
        <f t="shared" si="3"/>
        <v>1851.6959999999999</v>
      </c>
      <c r="I29" s="102"/>
      <c r="J29" s="27">
        <f>ROUND(F29*I29,2)</f>
        <v>0</v>
      </c>
    </row>
    <row r="30" spans="1:10" x14ac:dyDescent="0.25">
      <c r="A30" s="11">
        <v>4</v>
      </c>
      <c r="B30" s="1"/>
      <c r="C30" s="2"/>
      <c r="D30" s="14" t="s">
        <v>60</v>
      </c>
      <c r="E30" s="2"/>
      <c r="F30" s="2"/>
      <c r="G30" s="3"/>
      <c r="H30" s="12">
        <f>SUM(H31:H37)</f>
        <v>98639.926200000002</v>
      </c>
      <c r="I30" s="12"/>
      <c r="J30" s="12">
        <f>SUM(J31:J37)</f>
        <v>0</v>
      </c>
    </row>
    <row r="31" spans="1:10" x14ac:dyDescent="0.25">
      <c r="A31" s="19" t="s">
        <v>31</v>
      </c>
      <c r="B31" s="19" t="s">
        <v>66</v>
      </c>
      <c r="C31" s="16">
        <v>3</v>
      </c>
      <c r="D31" s="25" t="s">
        <v>85</v>
      </c>
      <c r="E31" s="19" t="s">
        <v>80</v>
      </c>
      <c r="F31" s="20">
        <v>82.87</v>
      </c>
      <c r="G31" s="26">
        <v>3.86</v>
      </c>
      <c r="H31" s="27">
        <f t="shared" ref="H31:H37" si="4">ROUND(F31,2)*ROUND(G31,2)</f>
        <v>319.87819999999999</v>
      </c>
      <c r="I31" s="102"/>
      <c r="J31" s="27">
        <f>ROUND(F31*I31,2)</f>
        <v>0</v>
      </c>
    </row>
    <row r="32" spans="1:10" ht="25.5" x14ac:dyDescent="0.25">
      <c r="A32" s="19" t="s">
        <v>32</v>
      </c>
      <c r="B32" s="19" t="s">
        <v>66</v>
      </c>
      <c r="C32" s="16">
        <v>4</v>
      </c>
      <c r="D32" s="28" t="s">
        <v>89</v>
      </c>
      <c r="E32" s="19" t="s">
        <v>80</v>
      </c>
      <c r="F32" s="20">
        <v>82.87</v>
      </c>
      <c r="G32" s="26">
        <v>154.19999999999999</v>
      </c>
      <c r="H32" s="27">
        <f t="shared" si="4"/>
        <v>12778.554</v>
      </c>
      <c r="I32" s="102"/>
      <c r="J32" s="27">
        <f t="shared" si="1"/>
        <v>0</v>
      </c>
    </row>
    <row r="33" spans="1:10" ht="26.45" customHeight="1" x14ac:dyDescent="0.25">
      <c r="A33" s="19" t="s">
        <v>33</v>
      </c>
      <c r="B33" s="19" t="s">
        <v>66</v>
      </c>
      <c r="C33" s="16">
        <v>5</v>
      </c>
      <c r="D33" s="25" t="s">
        <v>7</v>
      </c>
      <c r="E33" s="19" t="s">
        <v>80</v>
      </c>
      <c r="F33" s="20">
        <v>599.48</v>
      </c>
      <c r="G33" s="26">
        <v>23.6</v>
      </c>
      <c r="H33" s="27">
        <f t="shared" si="4"/>
        <v>14147.728000000001</v>
      </c>
      <c r="I33" s="102"/>
      <c r="J33" s="27">
        <f t="shared" si="1"/>
        <v>0</v>
      </c>
    </row>
    <row r="34" spans="1:10" ht="25.5" x14ac:dyDescent="0.25">
      <c r="A34" s="19" t="s">
        <v>62</v>
      </c>
      <c r="B34" s="19" t="s">
        <v>66</v>
      </c>
      <c r="C34" s="16">
        <v>6</v>
      </c>
      <c r="D34" s="25" t="s">
        <v>86</v>
      </c>
      <c r="E34" s="19" t="s">
        <v>80</v>
      </c>
      <c r="F34" s="20">
        <v>25.9</v>
      </c>
      <c r="G34" s="26">
        <v>104.96</v>
      </c>
      <c r="H34" s="27">
        <f t="shared" si="4"/>
        <v>2718.4639999999995</v>
      </c>
      <c r="I34" s="102"/>
      <c r="J34" s="27">
        <f t="shared" si="1"/>
        <v>0</v>
      </c>
    </row>
    <row r="35" spans="1:10" ht="25.5" x14ac:dyDescent="0.25">
      <c r="A35" s="87" t="s">
        <v>64</v>
      </c>
      <c r="B35" s="78" t="s">
        <v>17</v>
      </c>
      <c r="C35" s="79">
        <v>93679</v>
      </c>
      <c r="D35" s="80" t="s">
        <v>50</v>
      </c>
      <c r="E35" s="78" t="s">
        <v>45</v>
      </c>
      <c r="F35" s="81">
        <v>184.41</v>
      </c>
      <c r="G35" s="82">
        <v>105.48</v>
      </c>
      <c r="H35" s="83">
        <f t="shared" si="4"/>
        <v>19451.566800000001</v>
      </c>
      <c r="I35" s="103"/>
      <c r="J35" s="83">
        <f t="shared" si="1"/>
        <v>0</v>
      </c>
    </row>
    <row r="36" spans="1:10" s="84" customFormat="1" ht="38.25" x14ac:dyDescent="0.25">
      <c r="A36" s="19" t="s">
        <v>88</v>
      </c>
      <c r="B36" s="4" t="s">
        <v>17</v>
      </c>
      <c r="C36" s="16">
        <v>92396</v>
      </c>
      <c r="D36" s="15" t="s">
        <v>49</v>
      </c>
      <c r="E36" s="4" t="s">
        <v>45</v>
      </c>
      <c r="F36" s="20">
        <v>129.46</v>
      </c>
      <c r="G36" s="5">
        <v>94.79</v>
      </c>
      <c r="H36" s="27">
        <f t="shared" si="4"/>
        <v>12271.513400000002</v>
      </c>
      <c r="I36" s="102"/>
      <c r="J36" s="27">
        <f t="shared" si="1"/>
        <v>0</v>
      </c>
    </row>
    <row r="37" spans="1:10" ht="38.25" x14ac:dyDescent="0.25">
      <c r="A37" s="88" t="s">
        <v>70</v>
      </c>
      <c r="B37" s="89" t="s">
        <v>17</v>
      </c>
      <c r="C37" s="90">
        <v>94993</v>
      </c>
      <c r="D37" s="91" t="s">
        <v>98</v>
      </c>
      <c r="E37" s="89" t="s">
        <v>45</v>
      </c>
      <c r="F37" s="92">
        <v>285.61</v>
      </c>
      <c r="G37" s="93">
        <v>129.38</v>
      </c>
      <c r="H37" s="94">
        <f t="shared" si="4"/>
        <v>36952.221799999999</v>
      </c>
      <c r="I37" s="104"/>
      <c r="J37" s="94">
        <f>ROUND(F37*I37,2)</f>
        <v>0</v>
      </c>
    </row>
    <row r="38" spans="1:10" x14ac:dyDescent="0.25">
      <c r="A38" s="11">
        <v>5</v>
      </c>
      <c r="B38" s="1"/>
      <c r="C38" s="2"/>
      <c r="D38" s="14" t="s">
        <v>4</v>
      </c>
      <c r="E38" s="2"/>
      <c r="F38" s="2"/>
      <c r="G38" s="3"/>
      <c r="H38" s="12">
        <f>SUM(H39:H46)</f>
        <v>7236.5824999999995</v>
      </c>
      <c r="I38" s="12"/>
      <c r="J38" s="12">
        <f>SUM(J39:J46)</f>
        <v>0</v>
      </c>
    </row>
    <row r="39" spans="1:10" ht="38.25" x14ac:dyDescent="0.25">
      <c r="A39" s="4" t="s">
        <v>40</v>
      </c>
      <c r="B39" s="4" t="s">
        <v>17</v>
      </c>
      <c r="C39" s="16">
        <v>103322</v>
      </c>
      <c r="D39" s="15" t="s">
        <v>68</v>
      </c>
      <c r="E39" s="4" t="s">
        <v>45</v>
      </c>
      <c r="F39" s="20">
        <v>13.57</v>
      </c>
      <c r="G39" s="5">
        <v>59.65</v>
      </c>
      <c r="H39" s="27">
        <f t="shared" ref="H39:H46" si="5">ROUND(F39,2)*ROUND(G39,2)</f>
        <v>809.45050000000003</v>
      </c>
      <c r="I39" s="102"/>
      <c r="J39" s="27">
        <f>ROUND(F39*I39,2)</f>
        <v>0</v>
      </c>
    </row>
    <row r="40" spans="1:10" ht="38.25" x14ac:dyDescent="0.25">
      <c r="A40" s="4" t="s">
        <v>76</v>
      </c>
      <c r="B40" s="4" t="s">
        <v>17</v>
      </c>
      <c r="C40" s="16">
        <v>87871</v>
      </c>
      <c r="D40" s="15" t="s">
        <v>54</v>
      </c>
      <c r="E40" s="4" t="s">
        <v>45</v>
      </c>
      <c r="F40" s="20">
        <v>13.57</v>
      </c>
      <c r="G40" s="5">
        <v>17.98</v>
      </c>
      <c r="H40" s="27">
        <f t="shared" si="5"/>
        <v>243.98860000000002</v>
      </c>
      <c r="I40" s="102"/>
      <c r="J40" s="27">
        <f t="shared" si="1"/>
        <v>0</v>
      </c>
    </row>
    <row r="41" spans="1:10" ht="51" x14ac:dyDescent="0.25">
      <c r="A41" s="4" t="s">
        <v>77</v>
      </c>
      <c r="B41" s="4" t="s">
        <v>17</v>
      </c>
      <c r="C41" s="16">
        <v>87529</v>
      </c>
      <c r="D41" s="15" t="s">
        <v>55</v>
      </c>
      <c r="E41" s="4" t="s">
        <v>45</v>
      </c>
      <c r="F41" s="20">
        <v>13.57</v>
      </c>
      <c r="G41" s="5">
        <v>41.52</v>
      </c>
      <c r="H41" s="27">
        <f t="shared" si="5"/>
        <v>563.42640000000006</v>
      </c>
      <c r="I41" s="102"/>
      <c r="J41" s="27">
        <f t="shared" si="1"/>
        <v>0</v>
      </c>
    </row>
    <row r="42" spans="1:10" ht="25.5" x14ac:dyDescent="0.25">
      <c r="A42" s="4" t="s">
        <v>71</v>
      </c>
      <c r="B42" s="4" t="s">
        <v>87</v>
      </c>
      <c r="C42" s="16">
        <v>200511</v>
      </c>
      <c r="D42" s="15" t="s">
        <v>6</v>
      </c>
      <c r="E42" s="4" t="s">
        <v>0</v>
      </c>
      <c r="F42" s="20">
        <v>6</v>
      </c>
      <c r="G42" s="5">
        <v>214.93</v>
      </c>
      <c r="H42" s="27">
        <f t="shared" si="5"/>
        <v>1289.58</v>
      </c>
      <c r="I42" s="102"/>
      <c r="J42" s="27">
        <f t="shared" si="1"/>
        <v>0</v>
      </c>
    </row>
    <row r="43" spans="1:10" ht="18.75" customHeight="1" x14ac:dyDescent="0.25">
      <c r="A43" s="4" t="s">
        <v>72</v>
      </c>
      <c r="B43" s="4" t="s">
        <v>65</v>
      </c>
      <c r="C43" s="16">
        <v>2</v>
      </c>
      <c r="D43" s="15" t="s">
        <v>73</v>
      </c>
      <c r="E43" s="4" t="s">
        <v>0</v>
      </c>
      <c r="F43" s="20">
        <v>2</v>
      </c>
      <c r="G43" s="5">
        <v>301.55</v>
      </c>
      <c r="H43" s="27">
        <f t="shared" si="5"/>
        <v>603.1</v>
      </c>
      <c r="I43" s="102"/>
      <c r="J43" s="27">
        <f>ROUND(F43*I43,2)</f>
        <v>0</v>
      </c>
    </row>
    <row r="44" spans="1:10" ht="21" customHeight="1" x14ac:dyDescent="0.25">
      <c r="A44" s="4" t="s">
        <v>42</v>
      </c>
      <c r="B44" s="4" t="s">
        <v>65</v>
      </c>
      <c r="C44" s="16">
        <v>3</v>
      </c>
      <c r="D44" s="15" t="s">
        <v>74</v>
      </c>
      <c r="E44" s="4" t="s">
        <v>0</v>
      </c>
      <c r="F44" s="20">
        <v>1</v>
      </c>
      <c r="G44" s="5">
        <v>623.41</v>
      </c>
      <c r="H44" s="27">
        <f t="shared" si="5"/>
        <v>623.41</v>
      </c>
      <c r="I44" s="102"/>
      <c r="J44" s="27">
        <f t="shared" si="1"/>
        <v>0</v>
      </c>
    </row>
    <row r="45" spans="1:10" ht="18.75" customHeight="1" x14ac:dyDescent="0.25">
      <c r="A45" s="4" t="s">
        <v>94</v>
      </c>
      <c r="B45" s="4" t="s">
        <v>66</v>
      </c>
      <c r="C45" s="16">
        <v>9</v>
      </c>
      <c r="D45" s="15" t="s">
        <v>92</v>
      </c>
      <c r="E45" s="4" t="s">
        <v>0</v>
      </c>
      <c r="F45" s="20">
        <v>827</v>
      </c>
      <c r="G45" s="5">
        <v>3.31</v>
      </c>
      <c r="H45" s="27">
        <f t="shared" si="5"/>
        <v>2737.37</v>
      </c>
      <c r="I45" s="102"/>
      <c r="J45" s="27">
        <f t="shared" si="1"/>
        <v>0</v>
      </c>
    </row>
    <row r="46" spans="1:10" ht="38.25" x14ac:dyDescent="0.25">
      <c r="A46" s="4" t="s">
        <v>96</v>
      </c>
      <c r="B46" s="4" t="s">
        <v>17</v>
      </c>
      <c r="C46" s="16">
        <v>100982</v>
      </c>
      <c r="D46" s="15" t="s">
        <v>59</v>
      </c>
      <c r="E46" s="4" t="s">
        <v>44</v>
      </c>
      <c r="F46" s="20">
        <v>33.85</v>
      </c>
      <c r="G46" s="5">
        <v>10.82</v>
      </c>
      <c r="H46" s="27">
        <f t="shared" si="5"/>
        <v>366.25700000000001</v>
      </c>
      <c r="I46" s="102"/>
      <c r="J46" s="27">
        <f>ROUND(F46*I46,2)</f>
        <v>0</v>
      </c>
    </row>
    <row r="47" spans="1:10" x14ac:dyDescent="0.25">
      <c r="A47" s="11">
        <v>6</v>
      </c>
      <c r="B47" s="1"/>
      <c r="C47" s="2"/>
      <c r="D47" s="14" t="s">
        <v>61</v>
      </c>
      <c r="E47" s="2"/>
      <c r="F47" s="2"/>
      <c r="G47" s="3"/>
      <c r="H47" s="12">
        <f>SUM(H48:H48)</f>
        <v>7745.32</v>
      </c>
      <c r="I47" s="12"/>
      <c r="J47" s="12">
        <f>SUM(J48)</f>
        <v>0</v>
      </c>
    </row>
    <row r="48" spans="1:10" x14ac:dyDescent="0.25">
      <c r="A48" s="19" t="s">
        <v>41</v>
      </c>
      <c r="B48" s="19" t="s">
        <v>66</v>
      </c>
      <c r="C48" s="16">
        <v>7</v>
      </c>
      <c r="D48" s="29" t="s">
        <v>34</v>
      </c>
      <c r="E48" s="19" t="s">
        <v>0</v>
      </c>
      <c r="F48" s="20">
        <v>1</v>
      </c>
      <c r="G48" s="26">
        <v>7745.32</v>
      </c>
      <c r="H48" s="27">
        <f>ROUND(F48,2)*ROUND(G48,2)</f>
        <v>7745.32</v>
      </c>
      <c r="I48" s="102"/>
      <c r="J48" s="27">
        <f>ROUND(F48*I48,2)</f>
        <v>0</v>
      </c>
    </row>
    <row r="49" spans="1:10" x14ac:dyDescent="0.25">
      <c r="A49" s="75" t="s">
        <v>19</v>
      </c>
      <c r="B49" s="76"/>
      <c r="C49" s="76"/>
      <c r="D49" s="76"/>
      <c r="E49" s="76"/>
      <c r="F49" s="76"/>
      <c r="G49" s="77"/>
      <c r="H49" s="13">
        <f>H47+H38+H30+H24+H19+H14</f>
        <v>138366.68919999999</v>
      </c>
      <c r="I49" s="13"/>
      <c r="J49" s="13">
        <f>SUM(J14+J19+J24+J30+J38+J47)</f>
        <v>0</v>
      </c>
    </row>
    <row r="50" spans="1:10" ht="66" customHeight="1" x14ac:dyDescent="0.25">
      <c r="A50" s="64" t="s">
        <v>63</v>
      </c>
      <c r="B50" s="64"/>
      <c r="C50" s="64"/>
      <c r="D50" s="64"/>
      <c r="E50" s="64"/>
      <c r="F50" s="64"/>
      <c r="G50" s="64"/>
      <c r="H50" s="64"/>
      <c r="I50" s="64"/>
      <c r="J50" s="64"/>
    </row>
    <row r="51" spans="1:10" x14ac:dyDescent="0.25">
      <c r="H51" s="24"/>
      <c r="I51" s="24"/>
      <c r="J51" s="24"/>
    </row>
    <row r="52" spans="1:10" x14ac:dyDescent="0.25">
      <c r="G52" s="21"/>
      <c r="H52" s="22"/>
      <c r="I52" s="22"/>
      <c r="J52" s="22"/>
    </row>
    <row r="53" spans="1:10" x14ac:dyDescent="0.25">
      <c r="G53" s="35"/>
      <c r="H53" s="37"/>
      <c r="I53" s="37"/>
      <c r="J53" s="37"/>
    </row>
    <row r="54" spans="1:10" x14ac:dyDescent="0.25">
      <c r="G54" s="36"/>
      <c r="H54" s="37"/>
      <c r="I54" s="37"/>
      <c r="J54" s="37"/>
    </row>
    <row r="55" spans="1:10" x14ac:dyDescent="0.25">
      <c r="G55" s="36"/>
      <c r="H55" s="38"/>
      <c r="I55" s="38"/>
      <c r="J55" s="38"/>
    </row>
    <row r="56" spans="1:10" s="31" customFormat="1" x14ac:dyDescent="0.25">
      <c r="D56" s="6"/>
      <c r="G56" s="36"/>
      <c r="H56" s="38"/>
      <c r="I56" s="38"/>
      <c r="J56" s="38"/>
    </row>
    <row r="57" spans="1:10" s="31" customFormat="1" x14ac:dyDescent="0.25">
      <c r="D57" s="6"/>
      <c r="G57" s="36"/>
      <c r="H57" s="39"/>
      <c r="I57" s="39"/>
      <c r="J57" s="39"/>
    </row>
    <row r="58" spans="1:10" x14ac:dyDescent="0.25">
      <c r="G58" s="36"/>
      <c r="H58" s="30"/>
      <c r="I58" s="30"/>
      <c r="J58" s="30"/>
    </row>
    <row r="59" spans="1:10" x14ac:dyDescent="0.25">
      <c r="H59" s="18"/>
      <c r="I59" s="18"/>
      <c r="J59" s="18"/>
    </row>
    <row r="63" spans="1:10" x14ac:dyDescent="0.25">
      <c r="H63" s="18"/>
      <c r="I63" s="18"/>
      <c r="J63" s="18"/>
    </row>
  </sheetData>
  <sheetProtection algorithmName="SHA-512" hashValue="LbiGwsoMHunZbb15jCSU/maAYGRt8hxjcrYzoi5ZR2kZ525EGOR0mlkwmYP2JuybzyUt8KWi0cU3Xr+Do2yC8w==" saltValue="SP8Ld44jIv6M+ZOaI1yHFg==" spinCount="100000" sheet="1" objects="1" scenarios="1"/>
  <mergeCells count="24">
    <mergeCell ref="A3:J3"/>
    <mergeCell ref="I12:J12"/>
    <mergeCell ref="C6:I6"/>
    <mergeCell ref="A50:J50"/>
    <mergeCell ref="A1:J1"/>
    <mergeCell ref="A2:J2"/>
    <mergeCell ref="A6:B6"/>
    <mergeCell ref="A7:B7"/>
    <mergeCell ref="C7:G7"/>
    <mergeCell ref="A12:A13"/>
    <mergeCell ref="B12:B13"/>
    <mergeCell ref="C12:C13"/>
    <mergeCell ref="D12:D13"/>
    <mergeCell ref="E12:H12"/>
    <mergeCell ref="A49:G49"/>
    <mergeCell ref="A8:B8"/>
    <mergeCell ref="A5:B5"/>
    <mergeCell ref="C5:G5"/>
    <mergeCell ref="C8:G8"/>
    <mergeCell ref="A9:B9"/>
    <mergeCell ref="D24:F24"/>
    <mergeCell ref="C9:G9"/>
    <mergeCell ref="A10:B10"/>
    <mergeCell ref="C10:G10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4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ORÇAMENTO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Engenharia</dc:creator>
  <cp:lastModifiedBy>User</cp:lastModifiedBy>
  <cp:lastPrinted>2022-10-14T16:23:45Z</cp:lastPrinted>
  <dcterms:created xsi:type="dcterms:W3CDTF">2019-09-19T17:21:08Z</dcterms:created>
  <dcterms:modified xsi:type="dcterms:W3CDTF">2023-01-04T13:35:10Z</dcterms:modified>
</cp:coreProperties>
</file>