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RECONSTRUÇÃO EMEI VOVO CLARA\#LICITAÇÃO\"/>
    </mc:Choice>
  </mc:AlternateContent>
  <bookViews>
    <workbookView xWindow="0" yWindow="0" windowWidth="7470" windowHeight="4620"/>
  </bookViews>
  <sheets>
    <sheet name="Orçamento Sintético" sheetId="1" r:id="rId1"/>
  </sheets>
  <externalReferences>
    <externalReference r:id="rId2"/>
  </externalReferences>
  <definedNames>
    <definedName name="_xlnm.Print_Area" localSheetId="0">'Orçamento Sintético'!$A$1:$J$289</definedName>
    <definedName name="DER">#REF!</definedName>
    <definedName name="IOPES">#REF!</definedName>
    <definedName name="ORÇ">'Orçamento Sintético'!$1:$1048576</definedName>
    <definedName name="ORÇAMENTO">[1]ORÇAMENTO!$1:$1048576</definedName>
    <definedName name="PREFEITURA_DE_CONCEIÇÃO_DO_CASTELO">'Orçamento Sintético'!$1:$1048576</definedName>
    <definedName name="SINAPICOM">#REF!</definedName>
    <definedName name="SINAPISEM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85" i="1" l="1"/>
  <c r="H285" i="1"/>
  <c r="J284" i="1" l="1"/>
  <c r="J283" i="1" s="1"/>
  <c r="H284" i="1"/>
  <c r="H283" i="1" s="1"/>
  <c r="J282" i="1"/>
  <c r="H282" i="1"/>
  <c r="J281" i="1"/>
  <c r="H281" i="1"/>
  <c r="J280" i="1"/>
  <c r="H280" i="1"/>
  <c r="J279" i="1"/>
  <c r="H279" i="1"/>
  <c r="J278" i="1"/>
  <c r="H278" i="1"/>
  <c r="J277" i="1"/>
  <c r="H277" i="1"/>
  <c r="J276" i="1"/>
  <c r="H276" i="1"/>
  <c r="H274" i="1" s="1"/>
  <c r="J275" i="1"/>
  <c r="H275" i="1"/>
  <c r="J274" i="1" l="1"/>
  <c r="J273" i="1"/>
  <c r="J272" i="1"/>
  <c r="J271" i="1" s="1"/>
  <c r="J262" i="1"/>
  <c r="J261" i="1"/>
  <c r="J260" i="1"/>
  <c r="J248" i="1"/>
  <c r="J247" i="1"/>
  <c r="J245" i="1"/>
  <c r="J244" i="1"/>
  <c r="J243" i="1"/>
  <c r="J242" i="1"/>
  <c r="J241" i="1"/>
  <c r="J232" i="1"/>
  <c r="J231" i="1"/>
  <c r="J230" i="1"/>
  <c r="J229" i="1"/>
  <c r="J228" i="1"/>
  <c r="J227" i="1"/>
  <c r="J226" i="1"/>
  <c r="J224" i="1"/>
  <c r="J223" i="1"/>
  <c r="J222" i="1"/>
  <c r="J221" i="1"/>
  <c r="J220" i="1"/>
  <c r="J219" i="1"/>
  <c r="J217" i="1"/>
  <c r="J216" i="1"/>
  <c r="J215" i="1"/>
  <c r="J205" i="1"/>
  <c r="J204" i="1"/>
  <c r="J203" i="1"/>
  <c r="J202" i="1"/>
  <c r="J201" i="1"/>
  <c r="J200" i="1"/>
  <c r="J198" i="1"/>
  <c r="J197" i="1"/>
  <c r="J196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79" i="1"/>
  <c r="J178" i="1"/>
  <c r="J177" i="1"/>
  <c r="J176" i="1"/>
  <c r="J175" i="1"/>
  <c r="J174" i="1"/>
  <c r="J172" i="1"/>
  <c r="J171" i="1"/>
  <c r="J170" i="1"/>
  <c r="J169" i="1"/>
  <c r="J168" i="1"/>
  <c r="J167" i="1"/>
  <c r="J166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8" i="1"/>
  <c r="J147" i="1"/>
  <c r="J145" i="1"/>
  <c r="J144" i="1"/>
  <c r="J143" i="1" s="1"/>
  <c r="J141" i="1"/>
  <c r="J140" i="1"/>
  <c r="J139" i="1"/>
  <c r="J138" i="1"/>
  <c r="J136" i="1"/>
  <c r="J135" i="1"/>
  <c r="J134" i="1"/>
  <c r="J133" i="1"/>
  <c r="J132" i="1"/>
  <c r="J131" i="1"/>
  <c r="J130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4" i="1"/>
  <c r="J99" i="1"/>
  <c r="J96" i="1"/>
  <c r="J95" i="1"/>
  <c r="J88" i="1"/>
  <c r="J84" i="1"/>
  <c r="J83" i="1"/>
  <c r="J76" i="1"/>
  <c r="J74" i="1"/>
  <c r="J71" i="1"/>
  <c r="J70" i="1" s="1"/>
  <c r="J53" i="1"/>
  <c r="J52" i="1"/>
  <c r="J51" i="1"/>
  <c r="J50" i="1"/>
  <c r="J49" i="1"/>
  <c r="J38" i="1"/>
  <c r="J37" i="1"/>
  <c r="J33" i="1"/>
  <c r="J32" i="1"/>
  <c r="J31" i="1"/>
  <c r="J27" i="1"/>
  <c r="J25" i="1"/>
  <c r="J23" i="1"/>
  <c r="J20" i="1"/>
  <c r="J18" i="1"/>
  <c r="J17" i="1"/>
  <c r="J149" i="1" l="1"/>
  <c r="J180" i="1"/>
  <c r="J146" i="1"/>
  <c r="J165" i="1"/>
  <c r="J137" i="1"/>
  <c r="J30" i="1"/>
  <c r="J116" i="1"/>
  <c r="J115" i="1" s="1"/>
  <c r="J214" i="1"/>
  <c r="J240" i="1"/>
  <c r="J246" i="1"/>
  <c r="J129" i="1"/>
  <c r="J218" i="1"/>
  <c r="J173" i="1"/>
  <c r="J142" i="1" l="1"/>
  <c r="J22" i="1"/>
  <c r="J82" i="1" l="1"/>
  <c r="J87" i="1"/>
  <c r="H82" i="1" l="1"/>
  <c r="J234" i="1" l="1"/>
  <c r="J233" i="1"/>
  <c r="H232" i="1"/>
  <c r="H231" i="1"/>
  <c r="J225" i="1" l="1"/>
  <c r="H233" i="1"/>
  <c r="H234" i="1"/>
  <c r="H230" i="1" l="1"/>
  <c r="J213" i="1" l="1"/>
  <c r="J211" i="1"/>
  <c r="J212" i="1"/>
  <c r="J210" i="1"/>
  <c r="J209" i="1"/>
  <c r="J208" i="1"/>
  <c r="J207" i="1"/>
  <c r="J206" i="1"/>
  <c r="H205" i="1"/>
  <c r="H203" i="1"/>
  <c r="H204" i="1"/>
  <c r="H202" i="1"/>
  <c r="H201" i="1"/>
  <c r="H213" i="1" l="1"/>
  <c r="H211" i="1"/>
  <c r="H212" i="1"/>
  <c r="H210" i="1"/>
  <c r="H209" i="1"/>
  <c r="H208" i="1"/>
  <c r="H207" i="1"/>
  <c r="H206" i="1"/>
  <c r="J107" i="1" l="1"/>
  <c r="J106" i="1" s="1"/>
  <c r="J270" i="1"/>
  <c r="J269" i="1"/>
  <c r="J268" i="1"/>
  <c r="J267" i="1"/>
  <c r="J266" i="1"/>
  <c r="J265" i="1"/>
  <c r="J239" i="1"/>
  <c r="J264" i="1" l="1"/>
  <c r="H107" i="1"/>
  <c r="H106" i="1" s="1"/>
  <c r="H269" i="1"/>
  <c r="H267" i="1"/>
  <c r="H266" i="1"/>
  <c r="H239" i="1"/>
  <c r="H265" i="1"/>
  <c r="H270" i="1"/>
  <c r="H268" i="1"/>
  <c r="H264" i="1" l="1"/>
  <c r="J263" i="1" l="1"/>
  <c r="J259" i="1" s="1"/>
  <c r="J199" i="1" l="1"/>
  <c r="J195" i="1" s="1"/>
  <c r="J194" i="1" s="1"/>
  <c r="J86" i="1"/>
  <c r="J85" i="1" s="1"/>
  <c r="J92" i="1"/>
  <c r="J91" i="1"/>
  <c r="J90" i="1" s="1"/>
  <c r="J80" i="1" l="1"/>
  <c r="J79" i="1"/>
  <c r="J73" i="1"/>
  <c r="J81" i="1"/>
  <c r="J78" i="1"/>
  <c r="J75" i="1"/>
  <c r="J100" i="1"/>
  <c r="J98" i="1" s="1"/>
  <c r="J105" i="1"/>
  <c r="J104" i="1"/>
  <c r="J103" i="1"/>
  <c r="J102" i="1"/>
  <c r="J101" i="1" l="1"/>
  <c r="J77" i="1"/>
  <c r="J72" i="1"/>
  <c r="H79" i="1"/>
  <c r="H80" i="1"/>
  <c r="H100" i="1"/>
  <c r="J112" i="1"/>
  <c r="J113" i="1"/>
  <c r="J111" i="1"/>
  <c r="J109" i="1"/>
  <c r="J110" i="1"/>
  <c r="J97" i="1"/>
  <c r="J94" i="1" s="1"/>
  <c r="J93" i="1" s="1"/>
  <c r="J237" i="1"/>
  <c r="J236" i="1"/>
  <c r="J108" i="1" l="1"/>
  <c r="J89" i="1"/>
  <c r="J258" i="1" l="1"/>
  <c r="J257" i="1" s="1"/>
  <c r="J255" i="1"/>
  <c r="J253" i="1"/>
  <c r="H256" i="1" l="1"/>
  <c r="J256" i="1"/>
  <c r="J68" i="1"/>
  <c r="J29" i="1" l="1"/>
  <c r="J28" i="1"/>
  <c r="J24" i="1"/>
  <c r="J21" i="1"/>
  <c r="J19" i="1"/>
  <c r="J16" i="1"/>
  <c r="J15" i="1"/>
  <c r="J14" i="1" l="1"/>
  <c r="J26" i="1"/>
  <c r="H29" i="1"/>
  <c r="J69" i="1" l="1"/>
  <c r="J67" i="1" s="1"/>
  <c r="J250" i="1" l="1"/>
  <c r="J252" i="1"/>
  <c r="J254" i="1"/>
  <c r="J251" i="1"/>
  <c r="J249" i="1" l="1"/>
  <c r="H253" i="1"/>
  <c r="H191" i="1"/>
  <c r="J238" i="1" l="1"/>
  <c r="J235" i="1" s="1"/>
  <c r="H238" i="1" l="1"/>
  <c r="H273" i="1"/>
  <c r="H272" i="1"/>
  <c r="H263" i="1"/>
  <c r="H262" i="1"/>
  <c r="H261" i="1"/>
  <c r="H260" i="1"/>
  <c r="H258" i="1"/>
  <c r="H257" i="1" s="1"/>
  <c r="H255" i="1"/>
  <c r="H254" i="1"/>
  <c r="H252" i="1"/>
  <c r="H251" i="1"/>
  <c r="H250" i="1"/>
  <c r="H248" i="1"/>
  <c r="H247" i="1"/>
  <c r="H245" i="1"/>
  <c r="H244" i="1"/>
  <c r="H243" i="1"/>
  <c r="H242" i="1"/>
  <c r="H241" i="1"/>
  <c r="H237" i="1"/>
  <c r="H236" i="1"/>
  <c r="H229" i="1"/>
  <c r="H228" i="1"/>
  <c r="H227" i="1"/>
  <c r="H226" i="1"/>
  <c r="H224" i="1"/>
  <c r="H223" i="1"/>
  <c r="H222" i="1"/>
  <c r="H221" i="1"/>
  <c r="H220" i="1"/>
  <c r="H219" i="1"/>
  <c r="H217" i="1"/>
  <c r="H216" i="1"/>
  <c r="H215" i="1"/>
  <c r="H200" i="1"/>
  <c r="H199" i="1"/>
  <c r="H198" i="1"/>
  <c r="H197" i="1"/>
  <c r="H196" i="1"/>
  <c r="H193" i="1"/>
  <c r="H192" i="1"/>
  <c r="H190" i="1"/>
  <c r="H189" i="1"/>
  <c r="H188" i="1"/>
  <c r="H187" i="1"/>
  <c r="H186" i="1"/>
  <c r="H185" i="1"/>
  <c r="H184" i="1"/>
  <c r="H183" i="1"/>
  <c r="H182" i="1"/>
  <c r="H181" i="1"/>
  <c r="H179" i="1"/>
  <c r="H178" i="1"/>
  <c r="H177" i="1"/>
  <c r="H176" i="1"/>
  <c r="H175" i="1"/>
  <c r="H174" i="1"/>
  <c r="H172" i="1"/>
  <c r="H171" i="1"/>
  <c r="H170" i="1"/>
  <c r="H169" i="1"/>
  <c r="H168" i="1"/>
  <c r="H167" i="1"/>
  <c r="H166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8" i="1"/>
  <c r="H147" i="1"/>
  <c r="H145" i="1"/>
  <c r="H144" i="1"/>
  <c r="H141" i="1"/>
  <c r="H140" i="1"/>
  <c r="H139" i="1"/>
  <c r="H138" i="1"/>
  <c r="H136" i="1"/>
  <c r="H135" i="1"/>
  <c r="H134" i="1"/>
  <c r="H133" i="1"/>
  <c r="H132" i="1"/>
  <c r="H131" i="1"/>
  <c r="H130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4" i="1"/>
  <c r="H113" i="1"/>
  <c r="H112" i="1"/>
  <c r="H111" i="1"/>
  <c r="H110" i="1"/>
  <c r="H109" i="1"/>
  <c r="H105" i="1"/>
  <c r="H104" i="1"/>
  <c r="H103" i="1"/>
  <c r="H102" i="1"/>
  <c r="H99" i="1"/>
  <c r="H98" i="1" s="1"/>
  <c r="H97" i="1"/>
  <c r="H96" i="1"/>
  <c r="H95" i="1"/>
  <c r="H92" i="1"/>
  <c r="H91" i="1"/>
  <c r="H88" i="1"/>
  <c r="H87" i="1"/>
  <c r="H86" i="1"/>
  <c r="H84" i="1"/>
  <c r="H83" i="1"/>
  <c r="H81" i="1"/>
  <c r="H78" i="1"/>
  <c r="H76" i="1"/>
  <c r="H75" i="1"/>
  <c r="H74" i="1"/>
  <c r="H73" i="1"/>
  <c r="H71" i="1"/>
  <c r="H70" i="1" s="1"/>
  <c r="H69" i="1"/>
  <c r="H68" i="1"/>
  <c r="H33" i="1"/>
  <c r="H32" i="1"/>
  <c r="H31" i="1"/>
  <c r="H28" i="1"/>
  <c r="H27" i="1"/>
  <c r="H16" i="1"/>
  <c r="H17" i="1"/>
  <c r="H18" i="1"/>
  <c r="H19" i="1"/>
  <c r="H20" i="1"/>
  <c r="H21" i="1"/>
  <c r="H22" i="1"/>
  <c r="H23" i="1"/>
  <c r="H24" i="1"/>
  <c r="H25" i="1"/>
  <c r="H15" i="1"/>
  <c r="J66" i="1"/>
  <c r="J65" i="1"/>
  <c r="J64" i="1"/>
  <c r="J63" i="1"/>
  <c r="J62" i="1"/>
  <c r="J60" i="1"/>
  <c r="J58" i="1"/>
  <c r="J57" i="1"/>
  <c r="J56" i="1"/>
  <c r="J55" i="1"/>
  <c r="J45" i="1"/>
  <c r="J48" i="1"/>
  <c r="J47" i="1" s="1"/>
  <c r="H52" i="1"/>
  <c r="H51" i="1"/>
  <c r="H50" i="1"/>
  <c r="H49" i="1"/>
  <c r="H59" i="1" l="1"/>
  <c r="J59" i="1"/>
  <c r="J61" i="1"/>
  <c r="J46" i="1" s="1"/>
  <c r="J54" i="1"/>
  <c r="H195" i="1"/>
  <c r="H225" i="1"/>
  <c r="H235" i="1"/>
  <c r="H129" i="1"/>
  <c r="H26" i="1"/>
  <c r="H249" i="1"/>
  <c r="H67" i="1"/>
  <c r="H143" i="1"/>
  <c r="H77" i="1"/>
  <c r="H146" i="1"/>
  <c r="H165" i="1"/>
  <c r="H259" i="1"/>
  <c r="H30" i="1"/>
  <c r="H85" i="1"/>
  <c r="H271" i="1"/>
  <c r="H149" i="1"/>
  <c r="H173" i="1"/>
  <c r="H180" i="1"/>
  <c r="H116" i="1"/>
  <c r="H137" i="1"/>
  <c r="H218" i="1"/>
  <c r="H94" i="1"/>
  <c r="H14" i="1"/>
  <c r="H90" i="1"/>
  <c r="H108" i="1"/>
  <c r="H72" i="1"/>
  <c r="H101" i="1"/>
  <c r="H214" i="1"/>
  <c r="H240" i="1"/>
  <c r="H246" i="1"/>
  <c r="H62" i="1"/>
  <c r="H63" i="1"/>
  <c r="H65" i="1"/>
  <c r="H64" i="1"/>
  <c r="H66" i="1"/>
  <c r="H57" i="1"/>
  <c r="H58" i="1"/>
  <c r="H56" i="1"/>
  <c r="H60" i="1"/>
  <c r="H48" i="1"/>
  <c r="H55" i="1"/>
  <c r="H53" i="1"/>
  <c r="H45" i="1"/>
  <c r="J40" i="1"/>
  <c r="J42" i="1"/>
  <c r="J44" i="1"/>
  <c r="J43" i="1"/>
  <c r="J41" i="1"/>
  <c r="H38" i="1"/>
  <c r="J36" i="1"/>
  <c r="J35" i="1" s="1"/>
  <c r="H37" i="1"/>
  <c r="J39" i="1" l="1"/>
  <c r="J34" i="1" s="1"/>
  <c r="H194" i="1"/>
  <c r="H142" i="1"/>
  <c r="H93" i="1"/>
  <c r="H89" i="1" s="1"/>
  <c r="H47" i="1"/>
  <c r="H54" i="1"/>
  <c r="H61" i="1"/>
  <c r="H115" i="1"/>
  <c r="H42" i="1"/>
  <c r="H40" i="1"/>
  <c r="H44" i="1"/>
  <c r="H41" i="1"/>
  <c r="H36" i="1"/>
  <c r="H35" i="1" s="1"/>
  <c r="H43" i="1"/>
  <c r="H46" i="1" l="1"/>
  <c r="H39" i="1"/>
  <c r="H34" i="1" s="1"/>
</calcChain>
</file>

<file path=xl/sharedStrings.xml><?xml version="1.0" encoding="utf-8"?>
<sst xmlns="http://schemas.openxmlformats.org/spreadsheetml/2006/main" count="1029" uniqueCount="584">
  <si>
    <t>Bancos</t>
  </si>
  <si>
    <t>Encargos Sociais</t>
  </si>
  <si>
    <t>Não Desonerado: 
Horista: 157,27%
Mensalista: 84,04%</t>
  </si>
  <si>
    <t xml:space="preserve"> 1 </t>
  </si>
  <si>
    <t>CANTEIRO DE OBRAS</t>
  </si>
  <si>
    <t xml:space="preserve"> 1.1 </t>
  </si>
  <si>
    <t>m²</t>
  </si>
  <si>
    <t xml:space="preserve"> 1.2 </t>
  </si>
  <si>
    <t>Barracão para almoxarifado área de 10.90m2, de chapa de compensado 12mm e pontaletes 8x8cm, piso cimentado e cobertura de telha de fibrocimento de 6mm, inclusive ponto de luz, conf. projeto (2 utilizações)</t>
  </si>
  <si>
    <t xml:space="preserve"> 1.4 </t>
  </si>
  <si>
    <t>Barracão para escritório com sanitário área 14.50m2, de chapa de compens. 12mm e pontalete 8x8cm, piso cimentado e cobertura de telha de fibroc. 6mm, incl. ponto de luz e cx. de inspeção, conf. projeto (2 utilizações)</t>
  </si>
  <si>
    <t xml:space="preserve"> 1.5 </t>
  </si>
  <si>
    <t>Rede de luz, incl. padrão entrada de energia trifás., cabo de ligação até barracões, quadro de distrib., disj. e chave de força (quando necessário), cons. 20m entre padrão entrada e QDG, conf. projeto (1 utilização)</t>
  </si>
  <si>
    <t>m</t>
  </si>
  <si>
    <t xml:space="preserve"> 1.7 </t>
  </si>
  <si>
    <t>Rede de água, com padrão de entrada d'água diâm. 3/4", conf. espec. CESAN, incl. tubos e conexões para alimentação, distribuição, extravasor e limpeza, cons. o padrão a 25m, conf. projeto (2 utilizações)</t>
  </si>
  <si>
    <t xml:space="preserve"> 1.8 </t>
  </si>
  <si>
    <t>Galpão para corte e armação com área de 6.00m2, de peças de madeira 8x8cm e contraventamento de 5x7cm, cobertura de telhas de fibroc. de 6mm, inclusive ponto e cabo de alimentação da máquina, conf. projeto (2 utilizações)</t>
  </si>
  <si>
    <t xml:space="preserve"> 1.9 </t>
  </si>
  <si>
    <t>Galpão para serraria e carpintaria área 12.00m2, em peças de madeira 8x8cm e contraventamento de 5x7cm, cobertura de telhas de fibroc. de 6mm, inclusive ponto e cabo de alimentação da máquina, conf. projeto (2 utilizações)</t>
  </si>
  <si>
    <t>und</t>
  </si>
  <si>
    <t>mês</t>
  </si>
  <si>
    <t>Reservatório de poliestileno de 1000 L, inclusive suporte em madeira de 7x12cm e 5x7cm, elevado de 4m, conforme projeto (2 utilizações)</t>
  </si>
  <si>
    <t xml:space="preserve"> 2 </t>
  </si>
  <si>
    <t>SERVIÇOS PRELIMINARES</t>
  </si>
  <si>
    <t xml:space="preserve"> 2.1 </t>
  </si>
  <si>
    <t xml:space="preserve"> 2.2 </t>
  </si>
  <si>
    <t>Locação de obra com gabarito de madeira</t>
  </si>
  <si>
    <t xml:space="preserve"> 3 </t>
  </si>
  <si>
    <t>MOVIMENTO DE TERRA</t>
  </si>
  <si>
    <t xml:space="preserve"> 3.1 </t>
  </si>
  <si>
    <t>m³</t>
  </si>
  <si>
    <t xml:space="preserve"> 3.2 </t>
  </si>
  <si>
    <t xml:space="preserve"> DER 60019 </t>
  </si>
  <si>
    <t>Próprio</t>
  </si>
  <si>
    <t>LOCAL COM DMT ATÉ 3,0 KM (Caminhão basculante) 1,574XP + 1,740XR + 2,762 (XP=1,5; XR=1,5)</t>
  </si>
  <si>
    <t>T</t>
  </si>
  <si>
    <t xml:space="preserve"> 3.3 </t>
  </si>
  <si>
    <t xml:space="preserve"> 4 </t>
  </si>
  <si>
    <t>INFRAESTRUTURA</t>
  </si>
  <si>
    <t xml:space="preserve"> 4.1 </t>
  </si>
  <si>
    <t>ESTACAS</t>
  </si>
  <si>
    <t xml:space="preserve"> 4.1.1 </t>
  </si>
  <si>
    <t>UN</t>
  </si>
  <si>
    <t xml:space="preserve"> 4.1.2 </t>
  </si>
  <si>
    <t xml:space="preserve"> 4.1.3 </t>
  </si>
  <si>
    <t xml:space="preserve"> 4.2 </t>
  </si>
  <si>
    <t>FUNDAÇÕES</t>
  </si>
  <si>
    <t xml:space="preserve"> 4.2.1 </t>
  </si>
  <si>
    <t>Fornecimento e aplicação de concreto USINADO Fck=30 MPa - considerando BOMBEAMENTO (5% de perdas já incluído no custo) (6% de taxa p/ concr. bombeavel)</t>
  </si>
  <si>
    <t>Fôrma de tábua de madeira de 2.5 x 30.0 cm para fundações, levando-se em conta a utilização 5 vezes (incluido o material, corte, montagem, escoramento e desforma)</t>
  </si>
  <si>
    <t>Kg</t>
  </si>
  <si>
    <t>Fornecimento, dobragem e colocação em fôrma, de armadura CA-60 B fina, diâmetro de 4.0 a 7.0mm</t>
  </si>
  <si>
    <t>kg</t>
  </si>
  <si>
    <t xml:space="preserve"> 5 </t>
  </si>
  <si>
    <t>SUPERESTRUTURA</t>
  </si>
  <si>
    <t xml:space="preserve"> 5.1 </t>
  </si>
  <si>
    <t>TÉRREO</t>
  </si>
  <si>
    <t xml:space="preserve"> 5.2 </t>
  </si>
  <si>
    <t>PAVIMENTO SUPERIOR</t>
  </si>
  <si>
    <t xml:space="preserve"> 6 </t>
  </si>
  <si>
    <t>ALVENARIA DE VEDAÇÃO</t>
  </si>
  <si>
    <t xml:space="preserve"> 6.1 </t>
  </si>
  <si>
    <t>Verga/contraverga reta de concreto armado 10 x 5 cm, Fck = 15 MPa, inclusive forma, armação e desforma</t>
  </si>
  <si>
    <t xml:space="preserve"> 6.2 </t>
  </si>
  <si>
    <t xml:space="preserve"> 7 </t>
  </si>
  <si>
    <t>PAREDES E PAINÉS</t>
  </si>
  <si>
    <t xml:space="preserve"> 7.1 </t>
  </si>
  <si>
    <t xml:space="preserve"> 8 </t>
  </si>
  <si>
    <t>ESQUADRIAS METÁLICAS</t>
  </si>
  <si>
    <t xml:space="preserve"> 8.1 </t>
  </si>
  <si>
    <t xml:space="preserve"> 8.2 </t>
  </si>
  <si>
    <t>Janela tipo maxim-ar para vidro em alumínio anodizado natural, linha 25, completa, incl. puxador com tranca, caixilho, alizar e contramarco, exclusive vidro</t>
  </si>
  <si>
    <t xml:space="preserve"> 8.3 </t>
  </si>
  <si>
    <t>Portão de ferro de correr em barra chata, inclusive chumbamento</t>
  </si>
  <si>
    <t xml:space="preserve"> 8.4 </t>
  </si>
  <si>
    <t xml:space="preserve"> 9 </t>
  </si>
  <si>
    <t>ESQUADRIAS DE MADEIRA</t>
  </si>
  <si>
    <t xml:space="preserve"> 9.1 </t>
  </si>
  <si>
    <t>Porta em madeira de Lei tipo Angelim Pedra ou equiv. c/ enchimento em madeira de 1ª qualidade esp. 30mm, com visor de vidro, inclusive alizares, dobradiças e fechaduras externas em latão cromado La Fonte/equiv. exclusive marco, nas dimensões: 0.90 x 2.10 m</t>
  </si>
  <si>
    <t>Quadro pincel novo, completo, de laminado melamínico alta pressão, "LOUSA" quadriculado, cor branco brilhante, linha Lousas, padrão F608 Brancoline, esp. 1mm, incl. requadro madeira 2.5 x 5.0 cm e porta pincel, dim. 3.95 x 1.29 m</t>
  </si>
  <si>
    <t xml:space="preserve"> 111515 </t>
  </si>
  <si>
    <t>PORTA CORTA FOGO CHAPA GAL. DUPLA COMPLETA 1800X2100X50MM</t>
  </si>
  <si>
    <t xml:space="preserve"> 10 </t>
  </si>
  <si>
    <t>VIDROS E ESPELHOS</t>
  </si>
  <si>
    <t xml:space="preserve"> 10.1 </t>
  </si>
  <si>
    <t>Espelho para banheiros espessura 4 mm, incluindo chapa compensada 10 mm, moldura de alumínio em perfil L 3/4", fixado com parafusos cromados</t>
  </si>
  <si>
    <t xml:space="preserve"> 10.2 </t>
  </si>
  <si>
    <t>Vidro plano transparente liso, com 4 mm de espessura</t>
  </si>
  <si>
    <t xml:space="preserve"> 10.3 </t>
  </si>
  <si>
    <t>SINAPI</t>
  </si>
  <si>
    <t>PORTA DE CORRER DE ALUMÍNIO, COM DUAS FOLHAS PARA VIDRO, INCLUSO VIDRO LISO INCOLOR, FECHADURA E PUXADOR, SEM ALIZAR. AF_12/2019</t>
  </si>
  <si>
    <t xml:space="preserve"> 11 </t>
  </si>
  <si>
    <t>LOUÇAS, PEDRAS E METAIS</t>
  </si>
  <si>
    <t xml:space="preserve"> 11.1 </t>
  </si>
  <si>
    <t>PEDRAS</t>
  </si>
  <si>
    <t xml:space="preserve"> 11.1.1 </t>
  </si>
  <si>
    <t>Soleira de granito esp. 2 cm e largura de 15 cm</t>
  </si>
  <si>
    <t xml:space="preserve"> 11.1.2 </t>
  </si>
  <si>
    <t>Bancada de granito com espessura de 2 cm</t>
  </si>
  <si>
    <t xml:space="preserve"> 11.2 </t>
  </si>
  <si>
    <t>METAIS</t>
  </si>
  <si>
    <t xml:space="preserve"> 11.2.1 </t>
  </si>
  <si>
    <t>COZINHA</t>
  </si>
  <si>
    <t xml:space="preserve"> 11.2.1.1 </t>
  </si>
  <si>
    <t>un</t>
  </si>
  <si>
    <t xml:space="preserve"> 11.2.1.2 </t>
  </si>
  <si>
    <t xml:space="preserve"> 11.2.1.3 </t>
  </si>
  <si>
    <t xml:space="preserve"> 11.2.2 </t>
  </si>
  <si>
    <t>AREA DE SERVIÇO</t>
  </si>
  <si>
    <t xml:space="preserve"> 11.2.2.1 </t>
  </si>
  <si>
    <t xml:space="preserve"> 11.2.3 </t>
  </si>
  <si>
    <t>BANHEIROS</t>
  </si>
  <si>
    <t xml:space="preserve"> 11.2.3.1 </t>
  </si>
  <si>
    <t>Torneira pressão cromada diam. 1/2" para pia, marcas de referência Fabrimar, Deca ou Docol</t>
  </si>
  <si>
    <t xml:space="preserve"> 11.2.3.2 </t>
  </si>
  <si>
    <t>Barra de apoio reta em aço inox 304 p/ portadores de necessidades especiais (NBR 9050), largura 90 cm</t>
  </si>
  <si>
    <t xml:space="preserve"> 11.2.3.3 </t>
  </si>
  <si>
    <t>Barra de apoio reta em aço inox 304 p/ portadores de necessidades especiais (NBR 9050), largura 40 cm</t>
  </si>
  <si>
    <t xml:space="preserve"> 11.2.3.4 </t>
  </si>
  <si>
    <t>Ducha manual Acqua jet , linha Aquarius, com registro ref.C 2195, marcas de referência Fabrimar, Deca ou Docol</t>
  </si>
  <si>
    <t xml:space="preserve"> 11.3 </t>
  </si>
  <si>
    <t>LOUÇAS</t>
  </si>
  <si>
    <t xml:space="preserve"> 11.3.1 </t>
  </si>
  <si>
    <t>Assento poliéster sem abertura frontal c/ fixação cromada e aditivo químico c/ proteção antibactéria, Vogue Plus - AP.51.17, Ref. Deca ou equivalente</t>
  </si>
  <si>
    <t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</si>
  <si>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 190823 </t>
  </si>
  <si>
    <t xml:space="preserve"> 12 </t>
  </si>
  <si>
    <t>INSTALAÇÕES HIDROSSANITÁRIAS</t>
  </si>
  <si>
    <t xml:space="preserve"> 12.1 </t>
  </si>
  <si>
    <t>ÁGUA FRIA</t>
  </si>
  <si>
    <t xml:space="preserve"> 12.1.1 </t>
  </si>
  <si>
    <t xml:space="preserve"> 12.1.2 </t>
  </si>
  <si>
    <t xml:space="preserve"> 12.1.3 </t>
  </si>
  <si>
    <t>Ponto com registro de pressão (chuveiro, caixa de descarga, etc...)</t>
  </si>
  <si>
    <t>pt</t>
  </si>
  <si>
    <t xml:space="preserve"> 12.1.4 </t>
  </si>
  <si>
    <t>Ponto de água fria (lavatório, tanque, pia de cozinha, etc...)</t>
  </si>
  <si>
    <t xml:space="preserve"> 12.1.5 </t>
  </si>
  <si>
    <t>Registro de gaveta bruto diam. 25mm (1")</t>
  </si>
  <si>
    <t xml:space="preserve"> 12.1.6 </t>
  </si>
  <si>
    <t>Registro de gaveta bruto diam. 15mm (1/2")</t>
  </si>
  <si>
    <t xml:space="preserve"> 12.1.7 </t>
  </si>
  <si>
    <t>Ponto p/ válvula (mictório) inclusive válvula com acabamento marca de referência Pressmatic Docol, Mod. 17015106 e tubo de ligação p/mictório antivandalismo Pressmatic Mod. 00132606 marca de ref. Docol ou equivalente</t>
  </si>
  <si>
    <t xml:space="preserve"> 12.1.8 </t>
  </si>
  <si>
    <t xml:space="preserve"> 12.1.9 </t>
  </si>
  <si>
    <t xml:space="preserve"> 12.1.10 </t>
  </si>
  <si>
    <t xml:space="preserve"> 12.1.11 </t>
  </si>
  <si>
    <t xml:space="preserve"> 12.1.12 </t>
  </si>
  <si>
    <t>Torneira de bóia de PVC, diâm. 1" (25mm)</t>
  </si>
  <si>
    <t xml:space="preserve"> 12.2 </t>
  </si>
  <si>
    <t>ESGOTO</t>
  </si>
  <si>
    <t xml:space="preserve"> 12.2.1 </t>
  </si>
  <si>
    <t>Ponto para caixa sifonada, inclusive caixa sifonada pvc 150x150x50mm com grelha em pvc</t>
  </si>
  <si>
    <t xml:space="preserve"> 12.2.2 </t>
  </si>
  <si>
    <t>Ponto para esgoto secundário (pia, lavatório, mictório, tanque, bidê, etc...)</t>
  </si>
  <si>
    <t xml:space="preserve"> 12.2.3 </t>
  </si>
  <si>
    <t>Ponto para esgoto primário (vaso sanitário)</t>
  </si>
  <si>
    <t xml:space="preserve"> 12.2.4 </t>
  </si>
  <si>
    <t>Ponto para ralo sifonado, inclusive ralo sifonado 100 x 40 mm c/ grelha em pvc</t>
  </si>
  <si>
    <t xml:space="preserve"> 12.2.5 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</si>
  <si>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</si>
  <si>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 12.2.6 </t>
  </si>
  <si>
    <t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</si>
  <si>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 12.2.7 </t>
  </si>
  <si>
    <t xml:space="preserve"> 12.3 </t>
  </si>
  <si>
    <t>DRENAGEM</t>
  </si>
  <si>
    <t xml:space="preserve"> 12.3.1 </t>
  </si>
  <si>
    <t xml:space="preserve"> 12.3.2 </t>
  </si>
  <si>
    <t xml:space="preserve"> DER-ES 40561 </t>
  </si>
  <si>
    <t>Caixa ralo de elementos pré-moldados em concreto (tudo incluído)</t>
  </si>
  <si>
    <t xml:space="preserve"> 12.3.3 </t>
  </si>
  <si>
    <t xml:space="preserve"> 12.3.4 </t>
  </si>
  <si>
    <t xml:space="preserve"> 13 </t>
  </si>
  <si>
    <t>INSTALAÇÕES ELÉTRICAS</t>
  </si>
  <si>
    <t xml:space="preserve"> 13.1 </t>
  </si>
  <si>
    <t>ALIMENTAÇÃO PREDIAL</t>
  </si>
  <si>
    <t xml:space="preserve"> 13.1.1 </t>
  </si>
  <si>
    <t>Subestação ext. aérea trifás. 225KVA, completa, c/ quadros de medição, transf. a óleo, chave geral trip., poste e acessórios, conf. NOR-TEC-01 da Escelsa, incl. mureta rev. c/ arg. cimento, cal hidrat. CH1 e areia traço 1:0.5:6</t>
  </si>
  <si>
    <t xml:space="preserve"> 13.1.2 </t>
  </si>
  <si>
    <t>Padrão de entrada de energia elétrica, trifásico, entrada aérea, a 4 fios, carga instalada em muro de 57001 até 75000W - 220/127V</t>
  </si>
  <si>
    <t xml:space="preserve"> 13.2 </t>
  </si>
  <si>
    <t>CAIXAS DE PASSAGEM</t>
  </si>
  <si>
    <t xml:space="preserve"> 13.2.1 </t>
  </si>
  <si>
    <t>Caixa de passagem 100x100x80mm, chapa 18, com tampa parafusada</t>
  </si>
  <si>
    <t xml:space="preserve"> 13.2.2 </t>
  </si>
  <si>
    <t>Caixa de passagem 400x400x120mm, chapa 18, com tampa parafusada</t>
  </si>
  <si>
    <t xml:space="preserve"> 13.3 </t>
  </si>
  <si>
    <t>QUADROS E DISJUNTORES</t>
  </si>
  <si>
    <t xml:space="preserve"> 13.3.1 </t>
  </si>
  <si>
    <t>DISJUNTOR BIPOLAR TIPO DIN, CORRENTE NOMINAL DE 10A - FORNECIMENTO E INSTALAÇÃO. AF_10/2020</t>
  </si>
  <si>
    <t xml:space="preserve"> 13.3.2 </t>
  </si>
  <si>
    <t>Mini-Disjuntor bipolar 32 A, curva C - 5KA 220/127VCA (NBR IEC 60947-2), Ref. Siemens, GE, Schneider ou equivalente</t>
  </si>
  <si>
    <t xml:space="preserve"> 13.3.3 </t>
  </si>
  <si>
    <t>Mini-Disjuntor tripolar 125 A, curva C - 15KA 240VCA (NBR IEC 60947-2), Ref. Siemens, GE, Schneider ou equivalente</t>
  </si>
  <si>
    <t xml:space="preserve"> 13.3.4 </t>
  </si>
  <si>
    <t>Mini-Disjuntor tripolar 20 A, curva C - 5KA 220/127VCA (NBR IEC 60947-2), Ref. Siemens, GE, Schneider ou equivalente</t>
  </si>
  <si>
    <t xml:space="preserve"> 13.3.5 </t>
  </si>
  <si>
    <t>Mini-Disjuntor tripolar 80 A, curva C - 5KA 240VCA (NBR IEC 60947-2), Ref. Siemens, GE, Schneider ou equivalente</t>
  </si>
  <si>
    <t xml:space="preserve"> 13.3.6 </t>
  </si>
  <si>
    <t>Mini-Disjuntor tripolar 70 A, curva C - 5KA 220/127VCA (NBR IEC 60947-2), Ref. Siemens, GE, Schneider ou equivalente</t>
  </si>
  <si>
    <t xml:space="preserve"> 13.3.7 </t>
  </si>
  <si>
    <t>Mini-Disjuntor monopolar 10 A, curva C - 5KA 220/127VCA (NBR IEC 60947-2), Ref. Siemens, GE, Schneider ou equivalente</t>
  </si>
  <si>
    <t xml:space="preserve"> 13.3.8 </t>
  </si>
  <si>
    <t>Mini-Disjuntor monopolar 16 A, curva C - 5KA 220/127VCA (NBR IEC 60947-2), Ref. Siemens, GE, Schneider ou equivalente</t>
  </si>
  <si>
    <t xml:space="preserve"> 13.3.9 </t>
  </si>
  <si>
    <t>Mini-Disjuntor monopolar 20 A, curva C - 5KA 220/127VCA (NBR IEC 60947-2), Ref. Siemens, GE, Schneider ou equivalente</t>
  </si>
  <si>
    <t xml:space="preserve"> 13.3.10 </t>
  </si>
  <si>
    <t>Mini-Disjuntor monopolar 25 A, curva C - 5KA 220/127VCA (NBR IEC 60947-2), Ref. Siemens, GE, Schneider ou equivalente</t>
  </si>
  <si>
    <t xml:space="preserve"> 13.3.11 </t>
  </si>
  <si>
    <t>Mini-Disjuntor monopolar 32 A, curva C - 5KA 220/127VCA (NBR IEC 60947-2), Ref. Siemens, GE, Schneider ou equivalente</t>
  </si>
  <si>
    <t xml:space="preserve"> 13.3.12 </t>
  </si>
  <si>
    <t>Dispositivo de proteção contra surto (DPS) bipolar, tensão nominal máxima 275VCA, corente de surto máxima 40KA.</t>
  </si>
  <si>
    <t xml:space="preserve"> 13.3.13 </t>
  </si>
  <si>
    <t>Interruptor Diferencial DR 25A, 30mA, 2 módulos</t>
  </si>
  <si>
    <t xml:space="preserve"> 13.3.14 </t>
  </si>
  <si>
    <t>Interruptor Diferencial DR 80A, 30mA, 2 modulos</t>
  </si>
  <si>
    <t xml:space="preserve"> 13.3.15 </t>
  </si>
  <si>
    <t>Quadro distrib. energia, embutido ou semi embutido, capac. p/ 44 disj. DIN, c/barram trif. 100A barra. neutro e terra, fab. em chapa de aço 12 USG com porta, espelho, trinco com fechad ch yale, Ref. QDTN II-44DIN-CEMAR ou equiv</t>
  </si>
  <si>
    <t xml:space="preserve"> 13.4 </t>
  </si>
  <si>
    <t>CABOS E FIOS</t>
  </si>
  <si>
    <t xml:space="preserve"> 13.4.1 </t>
  </si>
  <si>
    <t xml:space="preserve"> 13.4.2 </t>
  </si>
  <si>
    <t xml:space="preserve"> 13.4.3 </t>
  </si>
  <si>
    <t xml:space="preserve"> 13.4.4 </t>
  </si>
  <si>
    <t xml:space="preserve"> 13.4.5 </t>
  </si>
  <si>
    <t xml:space="preserve"> 13.4.6 </t>
  </si>
  <si>
    <t xml:space="preserve"> 13.4.7 </t>
  </si>
  <si>
    <t xml:space="preserve"> 13.5 </t>
  </si>
  <si>
    <t>ELETRODUTOS</t>
  </si>
  <si>
    <t xml:space="preserve"> 13.5.1 </t>
  </si>
  <si>
    <t xml:space="preserve"> 13.5.2 </t>
  </si>
  <si>
    <t>Eletroduto PEAD, cor preta, diam. 2", marca ref. Kanaflex ou equivalente</t>
  </si>
  <si>
    <t xml:space="preserve"> 13.5.3 </t>
  </si>
  <si>
    <t>Eletroduto PEAD, cor preta, diam. 1.1/2", marca ref. Kanaflex ou equivalente</t>
  </si>
  <si>
    <t xml:space="preserve"> 13.5.4 </t>
  </si>
  <si>
    <t>Eletroduto de PVC rígido roscável, diâm. 1/2" (20mm), inclusive conexões</t>
  </si>
  <si>
    <t xml:space="preserve"> 13.5.5 </t>
  </si>
  <si>
    <t>Eletroduto de PVC rígido roscável, diâm. 3/4" (25mm), inclusive conexões</t>
  </si>
  <si>
    <t xml:space="preserve"> 13.5.6 </t>
  </si>
  <si>
    <t>Eletroduto PEAD, cor preta, diam. 3", marca ref. Kanaflex ou equivalente</t>
  </si>
  <si>
    <t xml:space="preserve"> 13.6 </t>
  </si>
  <si>
    <t>DIVERSOS</t>
  </si>
  <si>
    <t xml:space="preserve"> 13.6.1 </t>
  </si>
  <si>
    <t>Caixa de embutir marca de referência Tigreflex, 4x2"</t>
  </si>
  <si>
    <t xml:space="preserve"> 13.6.2 </t>
  </si>
  <si>
    <t>Caixa sextavada em PVC de 3x3x1 1/2", marca de referência Tigreflex</t>
  </si>
  <si>
    <t xml:space="preserve"> 13.6.3 </t>
  </si>
  <si>
    <t>Interruptor de três teclas simples 10 A/250 V e duas teclas simples 10A/250V, com placa 4x4"</t>
  </si>
  <si>
    <t xml:space="preserve"> 13.6.4 </t>
  </si>
  <si>
    <t>Interruptor de uma tecla paralelo 10A/250V, com placa 4x2"</t>
  </si>
  <si>
    <t xml:space="preserve"> 13.6.5 </t>
  </si>
  <si>
    <t>Interruptor de uma tecla simples 10A/250V, com placa 4x2"</t>
  </si>
  <si>
    <t xml:space="preserve"> 13.6.6 </t>
  </si>
  <si>
    <t>Interruptor de duas teclas simples 10A/250V, com placa 4x2"</t>
  </si>
  <si>
    <t xml:space="preserve"> 13.6.7 </t>
  </si>
  <si>
    <t>Lâmpada fluorescente 40 W</t>
  </si>
  <si>
    <t xml:space="preserve"> 13.6.8 </t>
  </si>
  <si>
    <t xml:space="preserve"> 13.6.9 </t>
  </si>
  <si>
    <t xml:space="preserve"> 13.6.10 </t>
  </si>
  <si>
    <t xml:space="preserve"> 13.6.11 </t>
  </si>
  <si>
    <t>Tomada padrão brasileiro linha branca, NBR 14136 2 polos + terra 10A/250V, com placa 4x2"</t>
  </si>
  <si>
    <t xml:space="preserve"> 13.6.12 </t>
  </si>
  <si>
    <t>Tomada padrão brasileiro linha branca, NBR 14136 2 polos + terra 20A/250V, com placa 4x2"</t>
  </si>
  <si>
    <t xml:space="preserve"> 13.6.13 </t>
  </si>
  <si>
    <t>Interruptor de duas teclas simples 10A/250V e uma tomada 3 polos universal 10A/250V, com placa 4x2"</t>
  </si>
  <si>
    <t xml:space="preserve"> 14 </t>
  </si>
  <si>
    <t xml:space="preserve"> 14.1 </t>
  </si>
  <si>
    <t>LÓGICA, ALARME E CFTV</t>
  </si>
  <si>
    <t xml:space="preserve"> 14.1.1 </t>
  </si>
  <si>
    <t xml:space="preserve"> 14.1.2 </t>
  </si>
  <si>
    <t xml:space="preserve"> 14.1.3 </t>
  </si>
  <si>
    <t>Fornecimento e instalação de Cabo de rede par trançado 4 pares Categoria 6</t>
  </si>
  <si>
    <t xml:space="preserve"> 14.1.4 </t>
  </si>
  <si>
    <t>CAMERA BULLET INFRAVERMELHO MULTI HD 4 EM 1 INTELBRAS VHD 11</t>
  </si>
  <si>
    <t xml:space="preserve"> 14.1.5 </t>
  </si>
  <si>
    <t xml:space="preserve"> 14.2 </t>
  </si>
  <si>
    <t>INCÊNDIO</t>
  </si>
  <si>
    <t xml:space="preserve"> 14.2.1 </t>
  </si>
  <si>
    <t>Extintor de incêndio portátil de pó químico ABC com capacidade 2A-20B:C (4 kg), inclusive suporte para fixação, EXCLUSIVE placa sinalizadora em PVC fotoluminescente</t>
  </si>
  <si>
    <t xml:space="preserve"> 14.2.2 </t>
  </si>
  <si>
    <t>Ponto para iluminação de emergência completo, inclusive bloco autônomo de iluminação 2x9W com tomada universal</t>
  </si>
  <si>
    <t xml:space="preserve"> 14.2.3 </t>
  </si>
  <si>
    <t>Placa de sinalização de segurança CODIGO 14 - 315/158(NBR 13.434); CÓDIGO S3(NT 14/2010-ES) ("SAIDA DE EMERGÊNCIA" - seta vertical)</t>
  </si>
  <si>
    <t xml:space="preserve"> 14.3 </t>
  </si>
  <si>
    <t>GÁS</t>
  </si>
  <si>
    <t xml:space="preserve"> 14.3.1 </t>
  </si>
  <si>
    <t>Abrigo de gás para 2 cilindros 45 Kg, exec. em alv. bloco conc cheio,dim 1,50x0.85x2.10m, inclusive cilindros e rede interna do abrigo compreendendo tubos e válvulas de esfera que interligam os cilindros</t>
  </si>
  <si>
    <t xml:space="preserve"> 14.3.2 </t>
  </si>
  <si>
    <t>Válvula de retenção horizontal ou vertical diam. 20mm (3/4")</t>
  </si>
  <si>
    <t xml:space="preserve"> 14.3.3 </t>
  </si>
  <si>
    <t>TUBO EM COBRE RÍGIDO, DN 28 MM, CLASSE E, SEM ISOLAMENTO, INSTALADO EM RAMAL E SUB-RAMAL DE GÁS COMBUSTÍVEL - FORNECIMENTO E INSTALAÇÃO. AF_04/2022</t>
  </si>
  <si>
    <t>M</t>
  </si>
  <si>
    <t xml:space="preserve"> 14.3.4 </t>
  </si>
  <si>
    <t>COTOVELO EM COBRE, DN 28 MM, 90 GRAUS, SEM ANEL DE SOLDA, INSTALADO EM RAMAL E SUB-RAMAL DE GÁS COMBUSTÍVEL - FORNECIMENTO E INSTALAÇÃO. AF_04/2022</t>
  </si>
  <si>
    <t xml:space="preserve"> 14.3.5 </t>
  </si>
  <si>
    <t>JUNTA DE EXPANSÃO EM COBRE, DN 28 MM, PONTA X PONTA, INSTALADO EM RAMAL E SUB-RAMAL DE GÁS COMBUSTÍVEL - FORNECIMENTO E INSTALAÇÃO. AF_04/2022</t>
  </si>
  <si>
    <t xml:space="preserve"> 14.3.6 </t>
  </si>
  <si>
    <t>CONECTOR EM BRONZE/LATÃO, DN 28 MM X 1/2, SEM ANEL DE SOLDA, BOLSA X ROSCA F, INSTALADO EM RAMAL E SUB-RAMAL DE GÁS COMBUSTÍVEL - FORNECIMENTO E INSTALAÇÃO. AF_04/2022</t>
  </si>
  <si>
    <t xml:space="preserve"> 14.4 </t>
  </si>
  <si>
    <t>SPDA</t>
  </si>
  <si>
    <t xml:space="preserve"> 14.4.1 </t>
  </si>
  <si>
    <t>Pára-raios tipo franklim incluindo base de fixação, conjunto de contraventagem c/abraçadeira p/3 estais em tubo e demais acessórios c/exceção do cabo de cobre de descida e suportes isoladores</t>
  </si>
  <si>
    <t>Barra chata em alumínio 7/8"x1/8" (70mm²), com furos diâmetro 7 mm ref. TEL-771, marca de referência Termotécnica ou equivalente</t>
  </si>
  <si>
    <t>Cabo de cobre nú 50 mm2, ref. TEL-5750, marca de referência Termotécnica ou equivalente, inclusive abertura e fechamento de vala para cabo dimensões 50x20cm</t>
  </si>
  <si>
    <t>HASTE DE ATERRAMENTO 3/4  PARA SPDA - FORNECIMENTO E INSTALAÇÃO. AF_12/2017</t>
  </si>
  <si>
    <t xml:space="preserve"> 15 </t>
  </si>
  <si>
    <t>PISOS INTERNOS</t>
  </si>
  <si>
    <t xml:space="preserve"> 15.1 </t>
  </si>
  <si>
    <t xml:space="preserve"> 16 </t>
  </si>
  <si>
    <t>PISOS EXTERNOS</t>
  </si>
  <si>
    <t xml:space="preserve"> 16.1 </t>
  </si>
  <si>
    <t>PISO DE BORRACHA ESPORTIVO, ESPESSURA 15MM, ASSENTADO COM ARGAMASSA. AF_09/2020</t>
  </si>
  <si>
    <t xml:space="preserve"> 17 </t>
  </si>
  <si>
    <t>IMPLEMENTOS EXTERNOS</t>
  </si>
  <si>
    <t>Mureta em alvenaria de blocos cerâmicos 10x20x20cmm, h=0.60cm, para fechamento de quadra, com pilaretes de travamento em concreto armado a cada 3m, inclusive chapisco</t>
  </si>
  <si>
    <t xml:space="preserve"> 18 </t>
  </si>
  <si>
    <t>REVESTIMENTOS INTERNOS E EXTERNOS E PINTURA</t>
  </si>
  <si>
    <t xml:space="preserve"> 18.1 </t>
  </si>
  <si>
    <t xml:space="preserve"> 18.2 </t>
  </si>
  <si>
    <t xml:space="preserve"> 18.3 </t>
  </si>
  <si>
    <t>Emassamento de paredes e forros, com duas demãos de massa acrílica, marcas de referência Suvinil, Coral ou Metalatex</t>
  </si>
  <si>
    <t xml:space="preserve"> 18.4 </t>
  </si>
  <si>
    <t xml:space="preserve"> 18.5 </t>
  </si>
  <si>
    <t xml:space="preserve"> 18.6 </t>
  </si>
  <si>
    <t xml:space="preserve"> 19 </t>
  </si>
  <si>
    <t>TETOS E FORROS</t>
  </si>
  <si>
    <t xml:space="preserve"> 19.1 </t>
  </si>
  <si>
    <t>Forro de gesso acabamento tipo liso</t>
  </si>
  <si>
    <t xml:space="preserve"> 20 </t>
  </si>
  <si>
    <t>COBERTURA</t>
  </si>
  <si>
    <t xml:space="preserve"> 20.1 </t>
  </si>
  <si>
    <t xml:space="preserve"> 20.2 </t>
  </si>
  <si>
    <t xml:space="preserve"> 20.3 </t>
  </si>
  <si>
    <t>Rufo de chapa metálica nº 26 com largura de 30 cm</t>
  </si>
  <si>
    <t xml:space="preserve"> 20.4 </t>
  </si>
  <si>
    <t>SERVIÇOS COMPLEMENTARES</t>
  </si>
  <si>
    <t>Placa para inauguração de obra em alumínio polido e=4mm, dimensões 40 x 50 cm, gravação em baixo relevo, inclusive pintura e fixação</t>
  </si>
  <si>
    <t>H</t>
  </si>
  <si>
    <t>PAISAGISMO</t>
  </si>
  <si>
    <t>8,0</t>
  </si>
  <si>
    <t>14,0</t>
  </si>
  <si>
    <t>4,0</t>
  </si>
  <si>
    <t>DER_ROD</t>
  </si>
  <si>
    <t>Mobilização e desmobilização de equipamentos com carreta prancha (máximo)</t>
  </si>
  <si>
    <t>Arrasamento estaca concreto</t>
  </si>
  <si>
    <t>UND</t>
  </si>
  <si>
    <t xml:space="preserve"> 4.2.2</t>
  </si>
  <si>
    <t xml:space="preserve"> 4.2.3</t>
  </si>
  <si>
    <t xml:space="preserve"> 4.2.4</t>
  </si>
  <si>
    <t xml:space="preserve"> 4.2.5</t>
  </si>
  <si>
    <t xml:space="preserve"> 4.2.6</t>
  </si>
  <si>
    <t xml:space="preserve"> 5.1.1</t>
  </si>
  <si>
    <t xml:space="preserve"> 5.1.2</t>
  </si>
  <si>
    <t xml:space="preserve"> 5.1.3</t>
  </si>
  <si>
    <t xml:space="preserve"> 5.1.4</t>
  </si>
  <si>
    <t xml:space="preserve"> 5.1.5</t>
  </si>
  <si>
    <t xml:space="preserve"> 5.1.6</t>
  </si>
  <si>
    <t>MONTAGEM E DESMONTAGEM DE FÔRMA DE LAJE NERVURADA COM CUBETA E ASSOALHO, PÉ-DIREITO SIMPLES, EM CHAPA DE MADEIRA COMPENSADA RESINADA, 8 UTILIZAÇÕES. AF_09/2020</t>
  </si>
  <si>
    <t>M²</t>
  </si>
  <si>
    <t xml:space="preserve"> 5.2.1</t>
  </si>
  <si>
    <t xml:space="preserve"> 5.2.2</t>
  </si>
  <si>
    <t xml:space="preserve"> 5.2.3</t>
  </si>
  <si>
    <t xml:space="preserve"> 5.2.4</t>
  </si>
  <si>
    <t xml:space="preserve"> 5.2.5</t>
  </si>
  <si>
    <t xml:space="preserve"> 5.2.6</t>
  </si>
  <si>
    <t xml:space="preserve"> 5.3</t>
  </si>
  <si>
    <t xml:space="preserve"> 5.3.1</t>
  </si>
  <si>
    <t xml:space="preserve"> 5.3.2</t>
  </si>
  <si>
    <t xml:space="preserve"> 5.3.3</t>
  </si>
  <si>
    <t xml:space="preserve"> 5.3.4</t>
  </si>
  <si>
    <t xml:space="preserve"> 5.3.5</t>
  </si>
  <si>
    <t xml:space="preserve">RESERVATÓRIO </t>
  </si>
  <si>
    <t>Fornecimento, dobragem e colocação em fôrma, de armadura CA-50 A média, diâmetro de 6.3 a 10.0 mm</t>
  </si>
  <si>
    <t>Fornecimento, dobragem e colocação em fôrma, de armadura CA-50 A grossa diâmetro de 12.5 a 25.0 mm (1/2 a 1")</t>
  </si>
  <si>
    <t>Fornecimento, dobragem e colocação em fôrma, de armadura CA-50 A grossa, diâmetro de 12.5 a 25.0mm</t>
  </si>
  <si>
    <t xml:space="preserve"> TORNEIRA CROMADA LONGA, DE PAREDE, 1/2 OU 3/4, PARA PIA DE COZINHA, PADRÃO POPULAR - FORNECIMENTO E INSTALAÇÃO.</t>
  </si>
  <si>
    <t>CHUVEIRO ELÉTRICO COMUM CORPO PLÁSTICO, TIPO DUCHA  FORNECIMENTO E INSTALAÇÃO</t>
  </si>
  <si>
    <t xml:space="preserve"> CONTRAPISO EM ARGAMASSA TRAÇO 1:4 (CIMENTO E AREIA), PREPARO MECÂNICO COM BETONEIRA 400 L, APLICADO EM ÁREAS SECAS SOBRE LAJE, ADERIDO, ACABAMENTO NÃO REFORÇADO, ESPESSURA 3CM. AF_07/2021</t>
  </si>
  <si>
    <t xml:space="preserve">PISO EM GRANILITE, MARMORITE OU GRANITINA EM AMBIENTES INTERNOS, COM E SPESSURA DE 8 MM, INCLUSO MISTURA EM BETONEIRA, COLOCAÇÃO DAS JUNTAS, APLICAÇÃO DO PISO, 4 POLIMENTOS COM POLITRIZ, ESTUCAMENTO, SELADOR E CERA. </t>
  </si>
  <si>
    <t>REVESTIMENTO CERÂMICO PARA PISO COM PLACAS TIPO ESMALTADA EXTRA DE DIMENSÕES 35X35 CM APLICADA EM AMBIENTES DE ÁREA MAIOR QUE 10 M2.</t>
  </si>
  <si>
    <t xml:space="preserve"> 15.2</t>
  </si>
  <si>
    <t xml:space="preserve"> 15.3</t>
  </si>
  <si>
    <t>GUIA (MEIO-FIO) CONCRETO, MOLDADA  IN LOCO  EM TRECHO RETO COM EXTRUSORA, 15 CM BASE X 30 CM ALTURA.</t>
  </si>
  <si>
    <t>LASTRO DE CONCRETO MAGRO, APLICADO EM PISOS, LAJES SOBRE SOLO OU RADIER</t>
  </si>
  <si>
    <t>ATERRO MANUAL DE VALAS COM SOLO ARGILO-ARENOSO E COMPACTAÇÃO MECANIZADA</t>
  </si>
  <si>
    <t>CHAPISCO APLICADO EM ALVENARIAS E ESTRUTURAS DE CONCRETO INTERNAS, COM COLHER DE PEDREIRO.  ARGAMASSA TRAÇO 1:3 COM PREPARO EM BETONEIRA</t>
  </si>
  <si>
    <t xml:space="preserve"> EMBOÇO OU MASSA ÚNICA EM ARGAMASSA TRAÇO 1:2:8, PREPARO MECÂNICO COM BETONEIRA 400 L, APLICADA MANUALMENTE EM PANOS DE FACHADA COM PRESENÇA DE VÃOS, ESPESSURA DE 25 MM.</t>
  </si>
  <si>
    <t>EXECUÇÃO DE SANITÁRIO E VESTIÁRIO EM CANTEIRO DE OBRA EM CHAPA DE MADEIRA COMPENSADA, NÃO INCLUSO MOBILIÁRIO. AF_02/2016</t>
  </si>
  <si>
    <t>TAPUME COM TELHA METÁLICA. AF_05/2018</t>
  </si>
  <si>
    <t>TRAMA DE MADEIRA COMPOSTA POR TERÇAS PARA TELHADOS DE ATÉ 2 ÁGUAS PARA TELHA ONDULADA DE FIBROCIMENTO, METÁLICA, PLÁSTICA OU TERMOACÚSTICA, INCLUSO TRANSPORTE VERTICAL. AF_07/2019</t>
  </si>
  <si>
    <t>TELHAMENTO COM TELHA DE AÇO/ALUMÍNIO E = 0,5 MM, COM ATÉ 2 ÁGUAS, INCLUSO IÇAMENTO. AF_07/2019</t>
  </si>
  <si>
    <t>CALHA EM CHAPA DE AÇO GALVANIZADO NÚMERO 24, DESENVOLVIMENTO DE 50 CM, INCLUSO TRANSPORTE VERTICAL. AF_07/2019</t>
  </si>
  <si>
    <t>BATENTE PARA PORTA DE MADEIRA, FIXAÇÃO COM ARGAMASSA, PADRÃO MÉDIO - FORNECIMENTO E INSTALAÇÃO. AF_12/2019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</si>
  <si>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</si>
  <si>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</si>
  <si>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>PORTA DE FERRO, DE ABRIR, TIPO GRADE COM CHAPA, COM GUARNIÇÕES. AF_12/2019</t>
  </si>
  <si>
    <t>JANELA DE ALUMÍNIO DE CORRER COM 4 FOLHAS PARA VIDROS, COM VIDROS, BATENTE, ACABAMENTO COM ACETATO OU BRILHANTE E FERRAGENS. EXCLUSIVE ALIZAR E CONTRAMARCO. FORNECIMENTO E INSTALAÇÃO. AF_12/2019</t>
  </si>
  <si>
    <t>MONTAGEM E DESMONTAGEM DE FÔRMA DE PILARES RETANGULARES E ESTRUTURAS SIMILARES, PÉ-DIREITO SIMPLES, EM CHAPA DE MADEIRA COMPENSADA PLASTIFICADA, 18 UTILIZAÇÕES. AF_09/2020</t>
  </si>
  <si>
    <t>ELETRODUTO FLEXÍVEL CORRUGADO, PVC, DN 32 MM (1"), PARA CIRCUITOS TERMINAIS, INSTALADO EM LAJE - FORNECIMENTO E INSTALAÇÃO. AF_03/2023</t>
  </si>
  <si>
    <t>CABO DE COBRE FLEXÍVEL ISOLADO, 2,5 MM², ANTI-CHAMA 450/750 V, PARA CIRCUITOS TERMINAIS - FORNECIMENTO E INSTALAÇÃO. AF_03/2023</t>
  </si>
  <si>
    <t>CABO DE COBRE FLEXÍVEL ISOLADO, 4 MM², ANTI-CHAMA 450/750 V, PARA CIRCUITOS TERMINAIS - FORNECIMENTO E INSTALAÇÃO. AF_03/2023</t>
  </si>
  <si>
    <t>CABO DE COBRE FLEXÍVEL ISOLADO, 6 MM², ANTI-CHAMA 450/750 V, PARA CIRCUITOS TERMINAIS - FORNECIMENTO E INSTALAÇÃO. AF_03/2023</t>
  </si>
  <si>
    <t>CABO DE COBRE FLEXÍVEL ISOLADO, 16 MM², ANTI-CHAMA 450/750 V, PARA DISTRIBUIÇÃO - FORNECIMENTO E INSTALAÇÃO. AF_12/2015</t>
  </si>
  <si>
    <t>CABO DE COBRE FLEXÍVEL ISOLADO, 25 MM², ANTI-CHAMA 0,6/1,0 KV, PARA REDE ENTERRADA DE DISTRIBUIÇÃO DE ENERGIA ELÉTRICA - FORNECIMENTO E INSTALAÇÃO. AF_12/2021</t>
  </si>
  <si>
    <t>CABO DE COBRE FLEXÍVEL ISOLADO, 50 MM², ANTI-CHAMA 0,6/1,0 KV, PARA REDE ENTERRADA DE DISTRIBUIÇÃO DE ENERGIA ELÉTRICA - FORNECIMENTO E INSTALAÇÃO. AF_12/2021</t>
  </si>
  <si>
    <t>CABO DE COBRE FLEXÍVEL ISOLADO, 95 MM², ANTI-CHAMA 0,6/1,0 KV, PARA REDE ENTERRADA DE DISTRIBUIÇÃO DE ENERGIA ELÉTRICA - FORNECIMENTO E INSTALAÇÃO. AF_12/2021</t>
  </si>
  <si>
    <t>TUBO, PVC, SOLDÁVEL, DN 25MM, INSTALADO EM RAMAL DE DISTRIBUIÇÃO DE ÁGUA - FORNECIMENTO E INSTALAÇÃO. AF_06/2022</t>
  </si>
  <si>
    <t>TUBO, PVC, SOLDÁVEL, DN 32MM, INSTALADO EM RAMAL DE DISTRIBUIÇÃO DE ÁGUA - FORNECIMENTO E INSTALAÇÃO. AF_06/2022</t>
  </si>
  <si>
    <t>TUBO PVC, SÉRIE R, ÁGUA PLUVIAL, DN 100 MM, FORNECIDO E INSTALADO EM RAMAL DE ENCAMINHAMENTO. AF_06/2022</t>
  </si>
  <si>
    <t>TUBO PVC, SÉRIE R, ÁGUA PLUVIAL, DN 150 MM, FORNECIDO E INSTALADO EM CONDUTORES VERTICAIS DE ÁGUAS PLUVIAIS. AF_06/2022</t>
  </si>
  <si>
    <t>TUBO PVC, SERIE NORMAL, ESGOTO PREDIAL, DN 50 MM, FORNECIDO E INSTALADO EM RAMAL DE DESCARGA OU RAMAL DE ESGOTO SANITÁRIO. AF_08/2022</t>
  </si>
  <si>
    <t>TUBO PVC, SERIE NORMAL, ESGOTO PREDIAL, DN 100 MM, FORNECIDO E INSTALADO EM RAMAL DE DESCARGA OU RAMAL DE ESGOTO SANITÁRIO. AF_08/2022</t>
  </si>
  <si>
    <t>CAIXA D´ÁGUA EM POLIÉSTER REFORÇADO COM FIBRA DE VIDRO, 5000 LITROS - FORNECIMENTO E INSTALAÇÃO. AF_06/2021</t>
  </si>
  <si>
    <t>TORNEIRA CROMADA LONGA, DE PAREDE, 1/2 OU 3/4, PARA PIA DE COZINHA, PADRÃO POPULAR - FORNECIMENTO E INSTALAÇÃO. AF_01/2020</t>
  </si>
  <si>
    <t>CUBA DE EMBUTIR DE AÇO INOXIDÁVEL MÉDIA, INCLUSO VÁLVULA TIPO AMERICANA EM METAL CROMADO E SIFÃO FLEXÍVEL EM PVC - FORNECIMENTO E INSTALAÇÃO. AF_01/2020</t>
  </si>
  <si>
    <t>CUBA DE EMBUTIR OVAL EM LOUÇA BRANCA, 35 X 50CM OU EQUIVALENTE, INCLUSO VÁLVULA EM METAL CROMADO E SIFÃO FLEXÍVEL EM PVC - FORNECIMENTO E INSTALAÇÃO. AF_01/2020</t>
  </si>
  <si>
    <t>ESCAVAÇÃO MECANIZADA PARA VIGA BALDRAME COM MINI-ESCAVADEIRA (INCLUINDO ESCAVAÇÃO PARA COLOCAÇÃO DE FÔRMAS). AF_06/2017</t>
  </si>
  <si>
    <t>REATERRO MANUAL DE VALAS COM COMPACTAÇÃO MECANIZADA. AF_04/2016</t>
  </si>
  <si>
    <t>ALVENARIA DE VEDAÇÃO DE BLOCOS CERÂMICOS FURADOS NA VERTICAL DE 9X19X39 CM (ESPESSURA 9 CM) E ARGAMASSA DE ASSENTAMENTO COM PREPARO EM BETONEIRA. AF_12/2021</t>
  </si>
  <si>
    <t>DIVISORIA SANITÁRIA, TIPO CABINE, EM PAINEL DE GRANILITE, ESP = 3CM, ASSENTADO COM ARGAMASSA COLANTE AC III-E, EXCLUSIVE FERRAGENS. AF_01/2021</t>
  </si>
  <si>
    <t>EXECUÇÃO DE PAVIMENTO EM PISO INTERTRAVADO, COM BLOCO 16 FACES DE 22 X 11 CM, ESPESSURA 6 CM. AF_10/2022</t>
  </si>
  <si>
    <t>FORNECIMENTO E INSTALAÇÃO DE PLACA DE OBRA COM CHAPA GALVANIZADA E ESTRUTURA DE MADEIRA. AF_03/2022_PS</t>
  </si>
  <si>
    <t>PINTURA TINTA DE ACABAMENTO (PIGMENTADA) ESMALTE SINTÉTICO FOSCO EM MADEIRA, 2 DEMÃOS. AF_01/2021</t>
  </si>
  <si>
    <t>RODAPÉ EM MARMORITE, ALTURA 10CM. AF_09/2020</t>
  </si>
  <si>
    <t>REVESTIMENTO CERÂMICO PARA PAREDES INTERNAS COM PLACAS TIPO ESMALTADA PADRÃO POPULAR DE DIMENSÕES 20X20 CM, ARGAMASSA TIPO AC I, APLICADAS NA ALTURA INTEIRA DAS PAREDES. AF_02/2023_PE</t>
  </si>
  <si>
    <t>LIMPEZA DE SUPERFÍCIE COM JATO DE ALTA PRESSÃO. AF_04/2019</t>
  </si>
  <si>
    <t>PLANTIO DE ARBUSTO OU  CERCA VIVA. AF_05/2018</t>
  </si>
  <si>
    <t>REVOLVIMENTO E LIMPEZA MANUAL DE SOLO. AF_05/2018</t>
  </si>
  <si>
    <t>APLICAÇÃO DE ADUBO EM SOLO. AF_05/2018</t>
  </si>
  <si>
    <t>LIMPEZA MANUAL DE VEGETAÇÃO EM TERRENO COM ENXADA.AF_05/2018</t>
  </si>
  <si>
    <t>PLANTIO DE FORRAÇÃO. AF_05/2018</t>
  </si>
  <si>
    <t>PLANTIO DE GRAMA ESMERALDA OU SÃO CARLOS OU CURITIBANA, EM PLACAS. AF_05/2022</t>
  </si>
  <si>
    <t>Locação de andaime metálico para trabalho em fachada de edifíco (aluguel de 1 m² por 1 mês) inclusive frete, montagem e desmontagem</t>
  </si>
  <si>
    <t>Fornecimento e instalação de proteção para andaime fachadeiro considerando plataforma, rodapé e guarda-corpo em madeira, inclusive entelamento, conforme NR-18 (medido por m2 de fachada)</t>
  </si>
  <si>
    <t>Eletrocalha perfurada em chapa de aço galvanizado nº16, 200x100mm, sem tampa</t>
  </si>
  <si>
    <t>Tampa de encaixe para eletrocalha em chapa de aço galvanizada 18, dim. 200mm</t>
  </si>
  <si>
    <t>Curva horizontal 90º para eletrocalha metálica, 200x100mm, galvanizada, ref. MEGA MG 2510</t>
  </si>
  <si>
    <t>Suporte de fixação de eletrocalha de 200x100mm, no teto, através de gancho vertical (1 und), porca sextavada e arruela 1/4" (4 und), vergalhão rosca total 1/4" (h=60cm), cantoneira ZZ (1 und) e parafuso e bucha S8 (2 und)</t>
  </si>
  <si>
    <t>Eletroduto de PVC rígido roscável, diâm. 1" (32mm), inclusive conexões</t>
  </si>
  <si>
    <t>Ponto de antena de TV - considerando eletroduto PVC rígido de 3/4" inclusive conexões (3.0m), cabo coaxial 67 Ohms (4.5m) e caixa PVC 4x2" (1 und)</t>
  </si>
  <si>
    <t>Kit completo para solda Exotérmica (Molde HCL 5/8" Ref: TEL905611 / Cartucho n° 115 Ref: TEL 909115 / Alicate Z 201 Ref: TEL 998201), marca de referência Termotécnica ou equivalente</t>
  </si>
  <si>
    <t>Fixador universal latão estanhado p/ cabos 16 a 70 mm2 ref. 5024, incl. parafuso sextavado M6x45mm, arruela lisa 1/4", bucha nº8, vedação dos furos c/ poliuretano ref. 5905, marca de ref. Termotécnica ou equivalente</t>
  </si>
  <si>
    <t>Caixa de inspeção em PVC, diâmetro 300 mm, ref TEL-552, marca de referência Termotécnica ou equivalente, inclusive escavação e reaterro</t>
  </si>
  <si>
    <t>Tampa reforçada em ferro fundido com escotilha TEL 536, inclusive assentamento, marca de referência Termotécnica ou equivalente</t>
  </si>
  <si>
    <t>Caixa de equalização de potenciais para uso interno e externo com nove (9) terminais para aterramento (BEP), em aço, com flange inferior e vedação na porta, ref. TEL-903, marca de referência Termotécnica ou equivalente</t>
  </si>
  <si>
    <t>Porta de correr de chapa galvanizada nº 14 - pintura com esmalte sintetico acetinado sobre zarcão, com tela quebra chama em malha 2 a 5mm</t>
  </si>
  <si>
    <t>Bandeja Fixação Dupla 1 U x 500mm carga máxima 20kg, inclusive fixação em Rack 19"</t>
  </si>
  <si>
    <t>Patch Panel 24 Portas RJ45/IDC Cat.5e, inclusive fixação em Rack 19"</t>
  </si>
  <si>
    <t>Switch 24 portas RJ-45 10/100 + 2 10/100/1000, inclusive fixação em Rack 19"</t>
  </si>
  <si>
    <t>No Break 1400VA (980W) Senoidal, tensão de entrada: 120V e tensão de saida: 120V, Interface Port DB-9 RS-232, SmartSlot, USB, inclusive fixação em rack 19"</t>
  </si>
  <si>
    <t>Certificação avulsa dos pontos com emissão de relatório do equipamento de teste até 100 pontos</t>
  </si>
  <si>
    <t>Espelho 4" x 2" com conector RJ 45 fêmea CAT. 6</t>
  </si>
  <si>
    <t>Bacia sifonada infantil de louça branca, marcas de referência Deca, Celite ou Ideal Standard, inclusive tampa e acessórios</t>
  </si>
  <si>
    <t>Bacia sifonada de louça branca com caixa acoplada, inclusive acessórios</t>
  </si>
  <si>
    <t>Torneira para jardim de 3/4" marcas de referência Fabrimar, Deca ou Docol</t>
  </si>
  <si>
    <t>Cuba p/ panelões de aço inox 80x60x40 cm, marcas de referência Fisher, Metalpress ou Mekal, inclusive válvula metal 1 1/4" e sifão cromado 1 x 1 1/2", excl. torneira</t>
  </si>
  <si>
    <t>Fornecimento e assentamento de ladrilho hidráulico pastilhado, vermelho, dim. 20x20 cm, esp. 1.5cm, assentado com pasta de cimento colante, exclusive regularização e lastro</t>
  </si>
  <si>
    <t>Corrimão em tubo de ferro galvanizado diam. 2" com chumbadores a cada 1.5m</t>
  </si>
  <si>
    <t>BDI</t>
  </si>
  <si>
    <t>DER</t>
  </si>
  <si>
    <t>TOTAL GERAL</t>
  </si>
  <si>
    <t xml:space="preserve"> 18.7</t>
  </si>
  <si>
    <t xml:space="preserve"> 11.3.2</t>
  </si>
  <si>
    <t xml:space="preserve"> 11.3.3</t>
  </si>
  <si>
    <t xml:space="preserve"> 11.3.5</t>
  </si>
  <si>
    <t xml:space="preserve"> 11.3.6</t>
  </si>
  <si>
    <t>CPU</t>
  </si>
  <si>
    <t xml:space="preserve"> 11.3.4</t>
  </si>
  <si>
    <t>Banheira infantil para bancada</t>
  </si>
  <si>
    <t xml:space="preserve"> 11.2.2.2</t>
  </si>
  <si>
    <t xml:space="preserve"> 9.2</t>
  </si>
  <si>
    <t xml:space="preserve"> 9.3</t>
  </si>
  <si>
    <t xml:space="preserve"> 9.4</t>
  </si>
  <si>
    <t xml:space="preserve"> 9.5</t>
  </si>
  <si>
    <t xml:space="preserve"> 9.6</t>
  </si>
  <si>
    <t xml:space="preserve"> 9.7</t>
  </si>
  <si>
    <t xml:space="preserve"> 15.4</t>
  </si>
  <si>
    <t>21.1</t>
  </si>
  <si>
    <t>21.2</t>
  </si>
  <si>
    <t>21.3</t>
  </si>
  <si>
    <t>21.4</t>
  </si>
  <si>
    <t>22.1</t>
  </si>
  <si>
    <t>22.2</t>
  </si>
  <si>
    <t>21.5</t>
  </si>
  <si>
    <t>21.6</t>
  </si>
  <si>
    <t>UNID.</t>
  </si>
  <si>
    <t>RAMPA</t>
  </si>
  <si>
    <t>11.2.4</t>
  </si>
  <si>
    <t>11.2.4.1</t>
  </si>
  <si>
    <t>PREFEITURA DE CONCEIÇÃO DO CASTELO</t>
  </si>
  <si>
    <t>Av. José Grilo, 152 - Centro
Conceição do Castelo/ES - CEP 29370000
Telefone: (28) 3547-1310</t>
  </si>
  <si>
    <t>Obra:</t>
  </si>
  <si>
    <t>RECONSTRUÇÃO DA EMEI VOVÓ CLARA NO MUNICÍPIO DE CONCEIÇÃO DO CASTELO - ES</t>
  </si>
  <si>
    <t>Local:</t>
  </si>
  <si>
    <t>Proprietário:</t>
  </si>
  <si>
    <t xml:space="preserve">PREFEITURA DE CONCEIÇÃO DO CASTELO/ES </t>
  </si>
  <si>
    <t>RUA ANTÔNIO BELISÁRIO, BAIRRO NICOLAU DE VARGAS E SILVA, CONCEIÇÃO DO CASTELO - ES</t>
  </si>
  <si>
    <t>ITEM</t>
  </si>
  <si>
    <t>DESCRIÇÃO</t>
  </si>
  <si>
    <t>INSTALAÇÕES DIVERSAS</t>
  </si>
  <si>
    <t>1.10</t>
  </si>
  <si>
    <t>1.11</t>
  </si>
  <si>
    <t>1.12</t>
  </si>
  <si>
    <t>1.13</t>
  </si>
  <si>
    <t>2.3</t>
  </si>
  <si>
    <t xml:space="preserve">RACK FECHADO PARA SERVIDOR - FORNECIMENTO E INSTALAÇÃO. </t>
  </si>
  <si>
    <t xml:space="preserve"> 14.1.6</t>
  </si>
  <si>
    <t xml:space="preserve"> 14.1.7</t>
  </si>
  <si>
    <t xml:space="preserve">CAIXA DE PASSAGEM PARA TELEFONE 80X80X15CM (SOBREPOR) </t>
  </si>
  <si>
    <t xml:space="preserve"> 14.1.8</t>
  </si>
  <si>
    <t xml:space="preserve"> 14.1.9</t>
  </si>
  <si>
    <t xml:space="preserve"> 14.1.10</t>
  </si>
  <si>
    <t xml:space="preserve"> 14.1.11</t>
  </si>
  <si>
    <t xml:space="preserve"> 14.1.12</t>
  </si>
  <si>
    <t xml:space="preserve"> 14.1.13</t>
  </si>
  <si>
    <t xml:space="preserve"> 14.1.14</t>
  </si>
  <si>
    <t xml:space="preserve"> 14.1.15</t>
  </si>
  <si>
    <t xml:space="preserve"> 14.1.16</t>
  </si>
  <si>
    <t xml:space="preserve"> 14.1.17</t>
  </si>
  <si>
    <t xml:space="preserve"> 14.1.18</t>
  </si>
  <si>
    <t xml:space="preserve"> 14.4.5</t>
  </si>
  <si>
    <t xml:space="preserve"> 14.4.6</t>
  </si>
  <si>
    <t xml:space="preserve"> 14.4.2</t>
  </si>
  <si>
    <t xml:space="preserve"> 14.4.3</t>
  </si>
  <si>
    <t xml:space="preserve"> 14.4.4</t>
  </si>
  <si>
    <t xml:space="preserve"> 14.4.7</t>
  </si>
  <si>
    <t xml:space="preserve"> 14.4.8</t>
  </si>
  <si>
    <t xml:space="preserve"> 14.4.9</t>
  </si>
  <si>
    <t>LUMINÁRIA TIPO CALHA, DE SOBREPOR, COM 2 LÂMPADAS TUBULARES FLUORESCENTES DE 18 W, COM REATOR DE PARTIDA RÁPIDA - FORNECIMENTO E INSTALAÇÃO.</t>
  </si>
  <si>
    <t>LUMINÁRIA TIPO PLAFON CIRCULAR, DE SOBREPOR, COM LED DE 12/13 W - FORNECIMENTO E INSTALAÇÃO. AF_02/2020</t>
  </si>
  <si>
    <t>LUMINÁRIA TIPO CALHA, DE SOBREPOR, COM 1 LÂMPADA TUBULAR FLUORESCENTE DE 18 W, COM REATOR DE PARTIDA RÁPIDA - FORNECIMENTO E INSTALAÇÃO.</t>
  </si>
  <si>
    <t>sinapi</t>
  </si>
  <si>
    <t>COBERTURA EM POLICARBONATO, COMPRIMENTO:6.000 MM, LARGURA:1050 MM, ESPESSURA:10 MM, COR:FUMÊ, CARACTERÍSTICAS
ADICIONAIS:ALVEOLAR</t>
  </si>
  <si>
    <t>ESTACA HÉLICE CONTÍNUA , DIÂMETRO DE 50 CM, INCLUSO CONCRETO FCK=30MPA E ARMADURA MÍNIMA (EXCLUSIVE BOMBEAMENTO, MOBILIZAÇÃO E DESMOBILIZAÇÃO). AF_12/2019_PA</t>
  </si>
  <si>
    <t>Padrão de entrada d'água com caixa termoplástica para hidrômetro de 3/4" - padrão 1B da CESAN. Instalado embutido na alvenaria. Inclusive tubulação, conexões, registro, tubo camisa e caixa com tampa transparente. Conferir detalhe.</t>
  </si>
  <si>
    <t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</si>
  <si>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 16.2</t>
  </si>
  <si>
    <t xml:space="preserve"> 16.3</t>
  </si>
  <si>
    <t xml:space="preserve"> 16.4</t>
  </si>
  <si>
    <t xml:space="preserve"> 16.5</t>
  </si>
  <si>
    <t>17.1</t>
  </si>
  <si>
    <t>17.2</t>
  </si>
  <si>
    <t>SINAPI - 06/2023 - Espírito Santo
DER/ES - 06/2023 - Espírito Santo
DER RODOVIAS/ES - 07/2022 - Espírito Santo</t>
  </si>
  <si>
    <t>SEM DESONERAÇÃO</t>
  </si>
  <si>
    <t>Gradil H = 1.90m padrão SEDU em tubo de FG 31/2" e barra chata de 2"x1/4" para fixação sobre mureta conforme projeto, exclusive a mureta</t>
  </si>
  <si>
    <t>CONTRATADO</t>
  </si>
  <si>
    <t>PROPOSTA DA EMPRESA</t>
  </si>
  <si>
    <t xml:space="preserve">VALOR UNITÁRIO </t>
  </si>
  <si>
    <t xml:space="preserve">VALOR TOTAL </t>
  </si>
  <si>
    <t>VALOR TOTAL</t>
  </si>
  <si>
    <t>CÓDIGO</t>
  </si>
  <si>
    <t>BANCO</t>
  </si>
  <si>
    <t>QUANT.</t>
  </si>
  <si>
    <t>VALOR UNIT. COM BDI</t>
  </si>
  <si>
    <t xml:space="preserve">PLANILHA ORÇAMENTÁRIA - ARQUITETÔNICO </t>
  </si>
  <si>
    <t>USINA FOTOVOLTAICA</t>
  </si>
  <si>
    <t xml:space="preserve"> 91929 </t>
  </si>
  <si>
    <t>CABO DE COBRE FLEXÍVEL ISOLADO, 4 MM², ANTI-CHAMA 0,6/1,0 KV, PARA CIRCUITOS TERMINAIS - FORNECIMENTO E INSTALAÇÃO. AF_03/2023</t>
  </si>
  <si>
    <t xml:space="preserve"> CPU 512 </t>
  </si>
  <si>
    <t>INVERSOR GROWATT MAC 60KTL3-X LV - 60kW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</si>
  <si>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</si>
  <si>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</si>
  <si>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151337 </t>
  </si>
  <si>
    <t xml:space="preserve"> 101894 </t>
  </si>
  <si>
    <t>DISJUNTOR TRIPOLAR TIPO NEMA, CORRENTE NOMINAL DE 60 ATÉ 100A - FORNECIMENTO E INSTALAÇÃO. AF_10/2020</t>
  </si>
  <si>
    <t xml:space="preserve"> CPU 513 </t>
  </si>
  <si>
    <t>PLACA OSDA MODELO: ODA560-36V-MH</t>
  </si>
  <si>
    <t xml:space="preserve"> CPU 514 </t>
  </si>
  <si>
    <t>PAR DE CONECTOR MC4</t>
  </si>
  <si>
    <t xml:space="preserve"> CPU 515 </t>
  </si>
  <si>
    <t>KIT DE FIXAÇÃO PARA PLACA SOLAR - PARA 4 PLACAS EM TELHA FIBROCIMENTO</t>
  </si>
  <si>
    <t xml:space="preserve"> CPRFES342 </t>
  </si>
  <si>
    <t>SERVIÇO DE ENGENHARIA PARA ELABORAÇÃO, APROVAÇÃO E CONFECÇÃO DE SOLICITAÇÃO DE ACESSO E PEDIDO DE VISTORIA JUNTO A CONCESSIONÁRIA LOCAL, CONFORME RN ANEEL 482 E 687</t>
  </si>
  <si>
    <t>23.1</t>
  </si>
  <si>
    <t>23.2</t>
  </si>
  <si>
    <t>23.3</t>
  </si>
  <si>
    <t>23.4</t>
  </si>
  <si>
    <t>23.5</t>
  </si>
  <si>
    <t>23.6</t>
  </si>
  <si>
    <t>23.7</t>
  </si>
  <si>
    <t>23.8</t>
  </si>
  <si>
    <t>24.1</t>
  </si>
  <si>
    <t xml:space="preserve">
Resp.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</si>
</sst>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0.0%"/>
    <numFmt numFmtId="165" formatCode="0.000"/>
    <numFmt numFmtId="166" formatCode="&quot;R$&quot;\ #,##0.00"/>
  </numFmts>
  <fonts count="30" x14ac:knownFonts="1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color rgb="FFFF0000"/>
      <name val="Arial"/>
      <family val="1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6"/>
      <color theme="4" tint="-0.499984740745262"/>
      <name val="Arial"/>
      <family val="2"/>
    </font>
    <font>
      <sz val="11"/>
      <color theme="8" tint="-0.249977111117893"/>
      <name val="Calibri"/>
      <family val="2"/>
      <scheme val="minor"/>
    </font>
    <font>
      <i/>
      <sz val="11"/>
      <name val="Arial"/>
      <family val="2"/>
    </font>
    <font>
      <b/>
      <i/>
      <sz val="14"/>
      <name val="Arial"/>
      <family val="2"/>
    </font>
    <font>
      <b/>
      <sz val="10"/>
      <color rgb="FFFF0000"/>
      <name val="Arial"/>
      <family val="2"/>
    </font>
    <font>
      <sz val="8"/>
      <name val="Arial"/>
      <family val="1"/>
    </font>
    <font>
      <sz val="11"/>
      <color indexed="8"/>
      <name val="Calibri"/>
      <family val="2"/>
    </font>
    <font>
      <sz val="10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2" fillId="0" borderId="0"/>
    <xf numFmtId="0" fontId="21" fillId="0" borderId="0"/>
    <xf numFmtId="44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1" fillId="0" borderId="0"/>
    <xf numFmtId="0" fontId="1" fillId="0" borderId="0"/>
    <xf numFmtId="9" fontId="28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97">
    <xf numFmtId="0" fontId="0" fillId="0" borderId="0" xfId="0"/>
    <xf numFmtId="0" fontId="16" fillId="0" borderId="1" xfId="0" applyFont="1" applyFill="1" applyBorder="1" applyAlignment="1" applyProtection="1">
      <alignment horizontal="center" wrapText="1"/>
    </xf>
    <xf numFmtId="44" fontId="14" fillId="10" borderId="1" xfId="2" applyFont="1" applyFill="1" applyBorder="1" applyAlignment="1" applyProtection="1">
      <alignment horizontal="center" wrapText="1"/>
      <protection locked="0"/>
    </xf>
    <xf numFmtId="44" fontId="12" fillId="0" borderId="1" xfId="2" applyFont="1" applyFill="1" applyBorder="1" applyAlignment="1" applyProtection="1">
      <alignment horizontal="center" wrapText="1"/>
      <protection locked="0"/>
    </xf>
    <xf numFmtId="44" fontId="16" fillId="0" borderId="1" xfId="2" applyFont="1" applyFill="1" applyBorder="1" applyAlignment="1" applyProtection="1">
      <alignment horizontal="center" wrapText="1"/>
      <protection locked="0"/>
    </xf>
    <xf numFmtId="44" fontId="8" fillId="8" borderId="1" xfId="2" applyFont="1" applyFill="1" applyBorder="1" applyAlignment="1" applyProtection="1">
      <alignment horizontal="center" wrapText="1"/>
      <protection locked="0"/>
    </xf>
    <xf numFmtId="44" fontId="6" fillId="8" borderId="1" xfId="2" applyFont="1" applyFill="1" applyBorder="1" applyAlignment="1" applyProtection="1">
      <alignment horizontal="center" wrapText="1"/>
      <protection locked="0"/>
    </xf>
    <xf numFmtId="0" fontId="13" fillId="13" borderId="2" xfId="0" applyFont="1" applyFill="1" applyBorder="1" applyAlignment="1" applyProtection="1">
      <alignment horizontal="center" vertical="top" wrapText="1"/>
      <protection locked="0"/>
    </xf>
    <xf numFmtId="0" fontId="13" fillId="13" borderId="0" xfId="0" applyFont="1" applyFill="1" applyBorder="1" applyAlignment="1" applyProtection="1">
      <alignment horizontal="center" vertical="top" wrapText="1"/>
      <protection locked="0"/>
    </xf>
    <xf numFmtId="0" fontId="22" fillId="15" borderId="0" xfId="4" applyFont="1" applyFill="1" applyBorder="1" applyAlignment="1" applyProtection="1">
      <alignment horizontal="center" vertical="center"/>
      <protection locked="0"/>
    </xf>
    <xf numFmtId="0" fontId="24" fillId="15" borderId="0" xfId="4" applyFont="1" applyFill="1" applyBorder="1" applyAlignment="1" applyProtection="1">
      <alignment horizontal="center" vertical="top" wrapText="1"/>
      <protection locked="0"/>
    </xf>
    <xf numFmtId="44" fontId="6" fillId="8" borderId="1" xfId="2" applyFont="1" applyFill="1" applyBorder="1" applyAlignment="1" applyProtection="1">
      <alignment horizontal="center" vertical="center" wrapText="1"/>
      <protection locked="0"/>
    </xf>
    <xf numFmtId="44" fontId="9" fillId="0" borderId="1" xfId="2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vertical="center"/>
    </xf>
    <xf numFmtId="164" fontId="0" fillId="0" borderId="0" xfId="1" applyNumberFormat="1" applyFont="1" applyAlignment="1" applyProtection="1">
      <alignment vertical="center"/>
    </xf>
    <xf numFmtId="0" fontId="0" fillId="0" borderId="0" xfId="0" applyAlignment="1" applyProtection="1">
      <alignment vertical="center"/>
    </xf>
    <xf numFmtId="0" fontId="25" fillId="16" borderId="0" xfId="4" applyFont="1" applyFill="1" applyBorder="1" applyAlignment="1" applyProtection="1">
      <alignment horizontal="center" vertical="center"/>
    </xf>
    <xf numFmtId="164" fontId="0" fillId="0" borderId="0" xfId="1" applyNumberFormat="1" applyFont="1" applyProtection="1"/>
    <xf numFmtId="0" fontId="0" fillId="0" borderId="0" xfId="0" applyProtection="1"/>
    <xf numFmtId="0" fontId="21" fillId="15" borderId="0" xfId="4" applyFont="1" applyFill="1" applyBorder="1" applyAlignment="1" applyProtection="1">
      <alignment vertical="center"/>
    </xf>
    <xf numFmtId="0" fontId="21" fillId="15" borderId="0" xfId="4" applyFont="1" applyFill="1" applyBorder="1" applyAlignment="1" applyProtection="1">
      <alignment horizontal="center" vertical="center"/>
    </xf>
    <xf numFmtId="0" fontId="21" fillId="15" borderId="0" xfId="4" applyFont="1" applyFill="1" applyBorder="1" applyAlignment="1" applyProtection="1">
      <alignment horizontal="justify" vertical="center"/>
    </xf>
    <xf numFmtId="44" fontId="21" fillId="15" borderId="0" xfId="2" applyFont="1" applyFill="1" applyBorder="1" applyAlignment="1" applyProtection="1">
      <alignment horizontal="center" vertical="center"/>
    </xf>
    <xf numFmtId="0" fontId="23" fillId="0" borderId="0" xfId="0" applyFont="1" applyBorder="1" applyAlignment="1" applyProtection="1">
      <alignment vertical="center"/>
    </xf>
    <xf numFmtId="0" fontId="21" fillId="15" borderId="0" xfId="4" applyFont="1" applyFill="1" applyBorder="1" applyAlignment="1" applyProtection="1">
      <alignment horizontal="left" vertical="center"/>
    </xf>
    <xf numFmtId="49" fontId="20" fillId="17" borderId="0" xfId="4" applyNumberFormat="1" applyFont="1" applyFill="1" applyBorder="1" applyAlignment="1" applyProtection="1">
      <alignment horizontal="left" vertical="center"/>
    </xf>
    <xf numFmtId="0" fontId="20" fillId="17" borderId="0" xfId="4" applyFont="1" applyFill="1" applyBorder="1" applyAlignment="1" applyProtection="1">
      <alignment horizontal="left" vertical="center"/>
    </xf>
    <xf numFmtId="49" fontId="26" fillId="15" borderId="0" xfId="4" applyNumberFormat="1" applyFont="1" applyFill="1" applyBorder="1" applyAlignment="1" applyProtection="1">
      <alignment horizontal="left" vertical="center"/>
    </xf>
    <xf numFmtId="0" fontId="3" fillId="2" borderId="0" xfId="0" applyFont="1" applyFill="1" applyAlignment="1" applyProtection="1">
      <alignment horizontal="left" vertical="top" wrapText="1"/>
    </xf>
    <xf numFmtId="0" fontId="3" fillId="2" borderId="0" xfId="0" applyFont="1" applyFill="1" applyAlignment="1" applyProtection="1">
      <alignment horizontal="left" vertical="top" wrapText="1"/>
    </xf>
    <xf numFmtId="0" fontId="19" fillId="0" borderId="0" xfId="0" applyFont="1" applyProtection="1"/>
    <xf numFmtId="10" fontId="26" fillId="0" borderId="0" xfId="1" applyNumberFormat="1" applyFont="1" applyFill="1" applyBorder="1" applyAlignment="1" applyProtection="1">
      <alignment vertical="center"/>
    </xf>
    <xf numFmtId="44" fontId="26" fillId="0" borderId="0" xfId="2" applyFont="1" applyFill="1" applyBorder="1" applyAlignment="1" applyProtection="1">
      <alignment vertical="center"/>
    </xf>
    <xf numFmtId="44" fontId="21" fillId="17" borderId="0" xfId="2" applyFont="1" applyFill="1" applyBorder="1" applyProtection="1"/>
    <xf numFmtId="0" fontId="13" fillId="9" borderId="0" xfId="0" applyFont="1" applyFill="1" applyAlignment="1" applyProtection="1">
      <alignment horizontal="left" vertical="top" wrapText="1"/>
    </xf>
    <xf numFmtId="0" fontId="13" fillId="9" borderId="0" xfId="0" applyFont="1" applyFill="1" applyAlignment="1" applyProtection="1">
      <alignment horizontal="left" vertical="top" wrapText="1"/>
    </xf>
    <xf numFmtId="10" fontId="26" fillId="0" borderId="0" xfId="6" applyNumberFormat="1" applyFont="1" applyFill="1" applyBorder="1" applyAlignment="1" applyProtection="1">
      <alignment vertical="center"/>
    </xf>
    <xf numFmtId="10" fontId="13" fillId="9" borderId="0" xfId="1" applyNumberFormat="1" applyFont="1" applyFill="1" applyAlignment="1" applyProtection="1">
      <alignment horizontal="left" vertical="top" wrapText="1"/>
    </xf>
    <xf numFmtId="10" fontId="13" fillId="9" borderId="0" xfId="1" applyNumberFormat="1" applyFont="1" applyFill="1" applyAlignment="1" applyProtection="1">
      <alignment vertical="top" wrapText="1"/>
    </xf>
    <xf numFmtId="44" fontId="0" fillId="0" borderId="0" xfId="2" applyFont="1" applyProtection="1"/>
    <xf numFmtId="0" fontId="3" fillId="3" borderId="1" xfId="0" applyFont="1" applyFill="1" applyBorder="1" applyAlignment="1" applyProtection="1">
      <alignment horizontal="center" vertical="center" wrapText="1"/>
    </xf>
    <xf numFmtId="0" fontId="3" fillId="5" borderId="1" xfId="0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wrapText="1"/>
    </xf>
    <xf numFmtId="0" fontId="3" fillId="5" borderId="1" xfId="0" applyFont="1" applyFill="1" applyBorder="1" applyAlignment="1" applyProtection="1">
      <alignment horizontal="center" wrapText="1"/>
    </xf>
    <xf numFmtId="44" fontId="3" fillId="5" borderId="1" xfId="2" applyFont="1" applyFill="1" applyBorder="1" applyAlignment="1" applyProtection="1">
      <alignment horizontal="center" wrapText="1"/>
    </xf>
    <xf numFmtId="44" fontId="3" fillId="5" borderId="3" xfId="2" applyFont="1" applyFill="1" applyBorder="1" applyAlignment="1" applyProtection="1">
      <alignment horizontal="center" wrapText="1"/>
    </xf>
    <xf numFmtId="0" fontId="6" fillId="6" borderId="1" xfId="0" applyFont="1" applyFill="1" applyBorder="1" applyAlignment="1" applyProtection="1">
      <alignment horizontal="center" wrapText="1"/>
    </xf>
    <xf numFmtId="0" fontId="6" fillId="6" borderId="1" xfId="0" applyFont="1" applyFill="1" applyBorder="1" applyAlignment="1" applyProtection="1">
      <alignment horizontal="left" wrapText="1"/>
    </xf>
    <xf numFmtId="0" fontId="7" fillId="7" borderId="1" xfId="0" applyFont="1" applyFill="1" applyBorder="1" applyAlignment="1" applyProtection="1">
      <alignment horizontal="center" wrapText="1"/>
    </xf>
    <xf numFmtId="44" fontId="6" fillId="6" borderId="1" xfId="2" applyFont="1" applyFill="1" applyBorder="1" applyAlignment="1" applyProtection="1">
      <alignment horizontal="center" wrapText="1"/>
    </xf>
    <xf numFmtId="44" fontId="8" fillId="8" borderId="1" xfId="2" applyFont="1" applyFill="1" applyBorder="1" applyAlignment="1" applyProtection="1">
      <alignment horizontal="center" wrapText="1"/>
    </xf>
    <xf numFmtId="0" fontId="9" fillId="0" borderId="1" xfId="0" applyFont="1" applyFill="1" applyBorder="1" applyAlignment="1" applyProtection="1">
      <alignment horizontal="center" wrapText="1"/>
    </xf>
    <xf numFmtId="0" fontId="11" fillId="0" borderId="1" xfId="0" applyFont="1" applyFill="1" applyBorder="1" applyAlignment="1" applyProtection="1">
      <alignment horizontal="center" wrapText="1"/>
    </xf>
    <xf numFmtId="0" fontId="9" fillId="0" borderId="1" xfId="0" applyFont="1" applyFill="1" applyBorder="1" applyAlignment="1" applyProtection="1">
      <alignment horizontal="left" wrapText="1"/>
    </xf>
    <xf numFmtId="0" fontId="10" fillId="0" borderId="1" xfId="0" applyFont="1" applyFill="1" applyBorder="1" applyAlignment="1" applyProtection="1">
      <alignment horizontal="center" wrapText="1"/>
    </xf>
    <xf numFmtId="2" fontId="11" fillId="0" borderId="1" xfId="0" applyNumberFormat="1" applyFont="1" applyFill="1" applyBorder="1" applyAlignment="1" applyProtection="1">
      <alignment horizontal="center" wrapText="1"/>
    </xf>
    <xf numFmtId="44" fontId="9" fillId="0" borderId="1" xfId="2" applyFont="1" applyFill="1" applyBorder="1" applyAlignment="1" applyProtection="1">
      <alignment horizontal="center" wrapText="1"/>
    </xf>
    <xf numFmtId="44" fontId="12" fillId="0" borderId="1" xfId="2" applyFont="1" applyFill="1" applyBorder="1" applyAlignment="1" applyProtection="1">
      <alignment horizontal="center" wrapText="1"/>
    </xf>
    <xf numFmtId="0" fontId="0" fillId="0" borderId="0" xfId="0" applyFill="1" applyProtection="1"/>
    <xf numFmtId="2" fontId="16" fillId="0" borderId="1" xfId="0" applyNumberFormat="1" applyFont="1" applyFill="1" applyBorder="1" applyAlignment="1" applyProtection="1">
      <alignment horizontal="center" wrapText="1"/>
    </xf>
    <xf numFmtId="0" fontId="18" fillId="0" borderId="0" xfId="0" applyFont="1" applyFill="1" applyProtection="1"/>
    <xf numFmtId="0" fontId="16" fillId="0" borderId="1" xfId="0" applyFont="1" applyFill="1" applyBorder="1" applyAlignment="1" applyProtection="1">
      <alignment horizontal="left" wrapText="1"/>
    </xf>
    <xf numFmtId="44" fontId="16" fillId="0" borderId="1" xfId="2" applyFont="1" applyFill="1" applyBorder="1" applyAlignment="1" applyProtection="1">
      <alignment horizontal="center" wrapText="1"/>
    </xf>
    <xf numFmtId="0" fontId="0" fillId="0" borderId="0" xfId="0" applyFont="1" applyFill="1" applyProtection="1"/>
    <xf numFmtId="10" fontId="0" fillId="0" borderId="0" xfId="1" applyNumberFormat="1" applyFont="1" applyProtection="1"/>
    <xf numFmtId="44" fontId="0" fillId="0" borderId="1" xfId="2" applyFont="1" applyFill="1" applyBorder="1" applyAlignment="1" applyProtection="1">
      <alignment horizontal="center"/>
    </xf>
    <xf numFmtId="2" fontId="0" fillId="0" borderId="0" xfId="0" applyNumberFormat="1" applyFill="1" applyAlignment="1" applyProtection="1">
      <alignment vertical="top"/>
    </xf>
    <xf numFmtId="2" fontId="0" fillId="0" borderId="0" xfId="0" applyNumberFormat="1" applyFill="1" applyProtection="1"/>
    <xf numFmtId="4" fontId="0" fillId="0" borderId="0" xfId="0" applyNumberFormat="1" applyFill="1" applyProtection="1"/>
    <xf numFmtId="166" fontId="0" fillId="0" borderId="0" xfId="0" applyNumberFormat="1" applyFill="1" applyAlignment="1" applyProtection="1">
      <alignment horizontal="center" vertical="center"/>
    </xf>
    <xf numFmtId="166" fontId="0" fillId="0" borderId="0" xfId="0" applyNumberFormat="1" applyProtection="1"/>
    <xf numFmtId="0" fontId="29" fillId="0" borderId="1" xfId="0" applyFont="1" applyFill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horizontal="center" wrapText="1"/>
    </xf>
    <xf numFmtId="0" fontId="11" fillId="0" borderId="1" xfId="0" applyNumberFormat="1" applyFont="1" applyFill="1" applyBorder="1" applyAlignment="1" applyProtection="1">
      <alignment horizontal="center" wrapText="1"/>
    </xf>
    <xf numFmtId="165" fontId="11" fillId="0" borderId="1" xfId="0" applyNumberFormat="1" applyFont="1" applyFill="1" applyBorder="1" applyAlignment="1" applyProtection="1">
      <alignment horizontal="center" wrapText="1"/>
    </xf>
    <xf numFmtId="0" fontId="16" fillId="0" borderId="1" xfId="0" applyNumberFormat="1" applyFont="1" applyFill="1" applyBorder="1" applyAlignment="1" applyProtection="1">
      <alignment horizontal="center" wrapText="1"/>
    </xf>
    <xf numFmtId="44" fontId="16" fillId="14" borderId="1" xfId="2" applyFont="1" applyFill="1" applyBorder="1" applyAlignment="1" applyProtection="1">
      <alignment horizontal="center" wrapText="1"/>
    </xf>
    <xf numFmtId="44" fontId="6" fillId="8" borderId="1" xfId="2" applyFont="1" applyFill="1" applyBorder="1" applyAlignment="1" applyProtection="1">
      <alignment horizontal="center" wrapText="1"/>
    </xf>
    <xf numFmtId="4" fontId="11" fillId="0" borderId="1" xfId="0" applyNumberFormat="1" applyFont="1" applyFill="1" applyBorder="1" applyAlignment="1" applyProtection="1">
      <alignment horizontal="center" wrapText="1"/>
    </xf>
    <xf numFmtId="4" fontId="0" fillId="0" borderId="0" xfId="0" applyNumberFormat="1" applyProtection="1"/>
    <xf numFmtId="0" fontId="6" fillId="8" borderId="1" xfId="0" applyFont="1" applyFill="1" applyBorder="1" applyAlignment="1" applyProtection="1">
      <alignment horizontal="center" vertical="center" wrapText="1"/>
    </xf>
    <xf numFmtId="0" fontId="6" fillId="8" borderId="1" xfId="0" applyFont="1" applyFill="1" applyBorder="1" applyAlignment="1" applyProtection="1">
      <alignment horizontal="left" vertical="center" wrapText="1"/>
    </xf>
    <xf numFmtId="44" fontId="6" fillId="8" borderId="1" xfId="2" applyFont="1" applyFill="1" applyBorder="1" applyAlignment="1" applyProtection="1">
      <alignment horizontal="center" vertical="center" wrapText="1"/>
    </xf>
    <xf numFmtId="44" fontId="19" fillId="0" borderId="0" xfId="2" applyFont="1" applyProtection="1"/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44" fontId="9" fillId="0" borderId="1" xfId="2" applyFont="1" applyFill="1" applyBorder="1" applyAlignment="1" applyProtection="1">
      <alignment horizontal="center" vertical="center" wrapText="1"/>
    </xf>
    <xf numFmtId="44" fontId="0" fillId="0" borderId="0" xfId="0" applyNumberFormat="1" applyProtection="1"/>
    <xf numFmtId="0" fontId="14" fillId="10" borderId="1" xfId="0" applyFont="1" applyFill="1" applyBorder="1" applyAlignment="1" applyProtection="1">
      <alignment horizontal="center" wrapText="1"/>
    </xf>
    <xf numFmtId="0" fontId="16" fillId="12" borderId="1" xfId="0" applyFont="1" applyFill="1" applyBorder="1" applyAlignment="1" applyProtection="1">
      <alignment horizontal="left" wrapText="1"/>
    </xf>
    <xf numFmtId="0" fontId="13" fillId="9" borderId="1" xfId="0" applyFont="1" applyFill="1" applyBorder="1" applyAlignment="1" applyProtection="1">
      <alignment horizontal="center" wrapText="1"/>
    </xf>
    <xf numFmtId="44" fontId="0" fillId="0" borderId="1" xfId="2" applyFont="1" applyBorder="1" applyAlignment="1" applyProtection="1">
      <alignment horizontal="center"/>
    </xf>
    <xf numFmtId="44" fontId="15" fillId="11" borderId="1" xfId="2" applyFont="1" applyFill="1" applyBorder="1" applyAlignment="1" applyProtection="1">
      <alignment horizontal="center" wrapText="1"/>
    </xf>
    <xf numFmtId="44" fontId="14" fillId="10" borderId="1" xfId="2" applyFont="1" applyFill="1" applyBorder="1" applyAlignment="1" applyProtection="1">
      <alignment horizontal="center" wrapText="1"/>
    </xf>
  </cellXfs>
  <cellStyles count="11">
    <cellStyle name="Moeda" xfId="2" builtinId="4"/>
    <cellStyle name="Moeda 4" xfId="5"/>
    <cellStyle name="Normal" xfId="0" builtinId="0"/>
    <cellStyle name="Normal 2" xfId="4"/>
    <cellStyle name="Normal 3 2" xfId="7"/>
    <cellStyle name="Normal 3 3 2" xfId="8"/>
    <cellStyle name="Normal 7" xfId="3"/>
    <cellStyle name="Porcentagem" xfId="1" builtinId="5"/>
    <cellStyle name="Porcentagem 2 2" xfId="6"/>
    <cellStyle name="Porcentagem 2 2 2" xfId="10"/>
    <cellStyle name="Porcentagem 3 4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11</xdr:row>
      <xdr:rowOff>0</xdr:rowOff>
    </xdr:from>
    <xdr:ext cx="1333500" cy="619125"/>
    <xdr:pic>
      <xdr:nvPicPr>
        <xdr:cNvPr id="2" name="Imagem 1" hidden="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Select="1" noChangeAspect="1" noMove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36800" cy="2161540"/>
        </a:xfrm>
        <a:prstGeom prst="rect">
          <a:avLst/>
        </a:prstGeom>
      </xdr:spPr>
    </xdr:pic>
    <xdr:clientData/>
  </xdr:oneCellAnchor>
  <xdr:twoCellAnchor editAs="oneCell">
    <xdr:from>
      <xdr:col>9</xdr:col>
      <xdr:colOff>54652</xdr:colOff>
      <xdr:row>0</xdr:row>
      <xdr:rowOff>164574</xdr:rowOff>
    </xdr:from>
    <xdr:to>
      <xdr:col>9</xdr:col>
      <xdr:colOff>1026962</xdr:colOff>
      <xdr:row>1</xdr:row>
      <xdr:rowOff>669528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8793" y="164574"/>
          <a:ext cx="972310" cy="76292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Jo&#227;o%20Lucas\Downloads\PLANILHA%20OR&#199;%20PAISAGISMO%20ACESSIBILIDAD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NAPI"/>
      <sheetName val="DER-EDF"/>
      <sheetName val="ORÇAMENTO"/>
      <sheetName val="MDC"/>
      <sheetName val="COTAÇÃO 01"/>
      <sheetName val="COTAÇÃO 02"/>
      <sheetName val="COTAÇÃO 03"/>
      <sheetName val="CPU 01"/>
      <sheetName val="CPU 03"/>
      <sheetName val="BDI"/>
      <sheetName val="CRONOGRAMA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  <cell r="I1">
            <v>0</v>
          </cell>
          <cell r="J1">
            <v>0</v>
          </cell>
        </row>
        <row r="2">
          <cell r="A2" t="str">
            <v>Av. José Grilo, 152 - Centro
Conceição do Castelo/ES - CEP 29370000
Telefone: (28) 3547-1310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</row>
        <row r="3">
          <cell r="A3" t="str">
            <v>PLANILHA ORÇAMENTÁRIA - ARQUITETONICO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>
            <v>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</row>
        <row r="5">
          <cell r="A5" t="str">
            <v>Obra:</v>
          </cell>
          <cell r="B5">
            <v>0</v>
          </cell>
          <cell r="C5" t="str">
            <v>RECONSTRUÇÃO DA EMEI VOVÓ CLARA NO MUNICÍPIO DE CONCEIÇÃO DO CASTELO - ES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 t="str">
            <v>Local: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A7" t="str">
            <v>Proprietário:</v>
          </cell>
          <cell r="B7">
            <v>0</v>
          </cell>
          <cell r="C7" t="str">
            <v xml:space="preserve">PREFEITURA DE CONCEIÇÃO DO CASTELO/ES 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 t="str">
            <v>Data base:</v>
          </cell>
          <cell r="B8">
            <v>0</v>
          </cell>
          <cell r="C8" t="str">
            <v>IOPES:01/2022  SINAPI: 02/2022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BDI:</v>
          </cell>
          <cell r="B9">
            <v>0</v>
          </cell>
          <cell r="C9">
            <v>0.23319999999999999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Encargos Sociais:</v>
          </cell>
          <cell r="B10">
            <v>0</v>
          </cell>
          <cell r="C10" t="str">
            <v>72,68% (hora) / SEM DESONERAÇÃO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>
            <v>0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BLOCO NOVO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 t="e">
            <v>#REF!</v>
          </cell>
          <cell r="J12">
            <v>0</v>
          </cell>
        </row>
        <row r="13">
          <cell r="A13" t="str">
            <v>ITEM</v>
          </cell>
          <cell r="B13" t="str">
            <v>FONTE</v>
          </cell>
          <cell r="C13" t="str">
            <v>CÓDIGO</v>
          </cell>
          <cell r="D13" t="str">
            <v>ESPECIFICAÇÃO</v>
          </cell>
          <cell r="E13" t="str">
            <v>CONTRATADO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</row>
        <row r="14">
          <cell r="A14">
            <v>0</v>
          </cell>
          <cell r="B14">
            <v>0</v>
          </cell>
          <cell r="C14">
            <v>0</v>
          </cell>
          <cell r="D14">
            <v>0</v>
          </cell>
          <cell r="E14" t="str">
            <v>UNID.</v>
          </cell>
          <cell r="F14" t="str">
            <v>QUANT.</v>
          </cell>
          <cell r="G14" t="str">
            <v>VALOR UNIT.</v>
          </cell>
          <cell r="H14" t="str">
            <v>VALOR TOTAL</v>
          </cell>
          <cell r="I14">
            <v>0</v>
          </cell>
          <cell r="J14">
            <v>0</v>
          </cell>
        </row>
        <row r="15">
          <cell r="A15">
            <v>6</v>
          </cell>
          <cell r="B15">
            <v>0</v>
          </cell>
          <cell r="C15">
            <v>0</v>
          </cell>
          <cell r="D15" t="str">
            <v>REVESTIMENTOS PISOS</v>
          </cell>
          <cell r="E15">
            <v>0</v>
          </cell>
          <cell r="F15">
            <v>0</v>
          </cell>
          <cell r="G15">
            <v>0</v>
          </cell>
          <cell r="H15">
            <v>20615.47</v>
          </cell>
          <cell r="I15">
            <v>0</v>
          </cell>
          <cell r="J15">
            <v>0</v>
          </cell>
        </row>
        <row r="16">
          <cell r="A16" t="str">
            <v>06.07</v>
          </cell>
          <cell r="B16" t="str">
            <v>DER</v>
          </cell>
          <cell r="C16">
            <v>200253</v>
          </cell>
          <cell r="D16" t="str">
            <v>Fornecimento e assentamento de ladrilho hidráulico pastilhado, vermelho, dim. 20x20 cm, esp. 1.5cm, assentado com pasta de cimento colante, exclusive regularização e lastro</v>
          </cell>
          <cell r="E16" t="str">
            <v>m2</v>
          </cell>
          <cell r="F16">
            <v>198.77999999999997</v>
          </cell>
          <cell r="G16">
            <v>103.71</v>
          </cell>
          <cell r="H16">
            <v>20615.47</v>
          </cell>
          <cell r="I16" t="str">
            <v>FORRO</v>
          </cell>
          <cell r="J16">
            <v>0</v>
          </cell>
        </row>
        <row r="17">
          <cell r="A17">
            <v>10</v>
          </cell>
          <cell r="B17">
            <v>0</v>
          </cell>
          <cell r="C17">
            <v>0</v>
          </cell>
          <cell r="D17" t="str">
            <v>PAISAGISMO</v>
          </cell>
          <cell r="E17">
            <v>0</v>
          </cell>
          <cell r="F17">
            <v>0</v>
          </cell>
          <cell r="G17">
            <v>0</v>
          </cell>
          <cell r="H17">
            <v>11759.66</v>
          </cell>
          <cell r="I17">
            <v>0</v>
          </cell>
          <cell r="J17">
            <v>0</v>
          </cell>
        </row>
        <row r="18">
          <cell r="A18" t="str">
            <v>10.01</v>
          </cell>
          <cell r="B18" t="str">
            <v>DER</v>
          </cell>
          <cell r="C18">
            <v>200326</v>
          </cell>
          <cell r="D18" t="str">
            <v>Fornecimento e plantio de grama em placas tipo esmeralda, inclusive fornecimento de terra vegetal</v>
          </cell>
          <cell r="E18" t="str">
            <v>m2</v>
          </cell>
          <cell r="F18">
            <v>65.48</v>
          </cell>
          <cell r="G18">
            <v>35.729999999999997</v>
          </cell>
          <cell r="H18">
            <v>2339.6</v>
          </cell>
          <cell r="I18">
            <v>0</v>
          </cell>
          <cell r="J18">
            <v>0</v>
          </cell>
        </row>
        <row r="19">
          <cell r="A19" t="str">
            <v>10.02</v>
          </cell>
          <cell r="B19" t="str">
            <v>SINAPI</v>
          </cell>
          <cell r="C19">
            <v>98509</v>
          </cell>
          <cell r="D19" t="str">
            <v>PLANTIO DE ARBUSTO OU  CERCA VIVA. AF_05/2018</v>
          </cell>
          <cell r="E19" t="str">
            <v>UN</v>
          </cell>
          <cell r="F19">
            <v>75</v>
          </cell>
          <cell r="G19">
            <v>55.84</v>
          </cell>
          <cell r="H19">
            <v>4188</v>
          </cell>
          <cell r="I19">
            <v>0</v>
          </cell>
          <cell r="J19">
            <v>0</v>
          </cell>
        </row>
        <row r="20">
          <cell r="A20" t="str">
            <v>10.03</v>
          </cell>
          <cell r="B20" t="str">
            <v>SINAPI</v>
          </cell>
          <cell r="C20">
            <v>98505</v>
          </cell>
          <cell r="D20" t="str">
            <v>PLANTIO DE FORRAÇÃO. AF_05/2018</v>
          </cell>
          <cell r="E20" t="str">
            <v>M2</v>
          </cell>
          <cell r="F20">
            <v>47.86</v>
          </cell>
          <cell r="G20">
            <v>80.489999999999995</v>
          </cell>
          <cell r="H20">
            <v>3852.25</v>
          </cell>
          <cell r="I20">
            <v>0</v>
          </cell>
          <cell r="J20">
            <v>0</v>
          </cell>
        </row>
        <row r="21">
          <cell r="A21" t="str">
            <v>10.04</v>
          </cell>
          <cell r="B21" t="str">
            <v>SINAPI</v>
          </cell>
          <cell r="C21">
            <v>98524</v>
          </cell>
          <cell r="D21" t="str">
            <v>LIMPEZA MANUAL DE VEGETAÇÃO EM TERRENO COM ENXADA.AF_05/2018</v>
          </cell>
          <cell r="E21" t="str">
            <v>M2</v>
          </cell>
          <cell r="F21">
            <v>113.94</v>
          </cell>
          <cell r="G21">
            <v>3.64</v>
          </cell>
          <cell r="H21">
            <v>414.74</v>
          </cell>
          <cell r="I21">
            <v>0</v>
          </cell>
          <cell r="J21">
            <v>0</v>
          </cell>
        </row>
        <row r="22">
          <cell r="A22" t="str">
            <v>10.05</v>
          </cell>
          <cell r="B22" t="str">
            <v>SINAPI</v>
          </cell>
          <cell r="C22">
            <v>98519</v>
          </cell>
          <cell r="D22" t="str">
            <v>REVOLVIMENTO E LIMPEZA MANUAL DE SOLO. AF_05/2018</v>
          </cell>
          <cell r="E22" t="str">
            <v>M2</v>
          </cell>
          <cell r="F22">
            <v>113.94</v>
          </cell>
          <cell r="G22">
            <v>2.33</v>
          </cell>
          <cell r="H22">
            <v>265.48</v>
          </cell>
          <cell r="I22">
            <v>0</v>
          </cell>
          <cell r="J22">
            <v>0</v>
          </cell>
        </row>
        <row r="23">
          <cell r="A23" t="str">
            <v>10.06</v>
          </cell>
          <cell r="B23" t="str">
            <v>SINAPI</v>
          </cell>
          <cell r="C23">
            <v>98520</v>
          </cell>
          <cell r="D23" t="str">
            <v>APLICAÇÃO DE ADUBO EM SOLO. AF_05/2018</v>
          </cell>
          <cell r="E23" t="str">
            <v>M2</v>
          </cell>
          <cell r="F23">
            <v>113.94</v>
          </cell>
          <cell r="G23">
            <v>6.14</v>
          </cell>
          <cell r="H23">
            <v>699.59</v>
          </cell>
          <cell r="I23">
            <v>0</v>
          </cell>
          <cell r="J23">
            <v>0</v>
          </cell>
        </row>
        <row r="24">
          <cell r="A24">
            <v>11</v>
          </cell>
          <cell r="B24">
            <v>0</v>
          </cell>
          <cell r="C24">
            <v>0</v>
          </cell>
          <cell r="D24" t="str">
            <v>SERVIÇOS DIVERSOS</v>
          </cell>
          <cell r="E24">
            <v>0</v>
          </cell>
          <cell r="F24">
            <v>0</v>
          </cell>
          <cell r="G24">
            <v>0</v>
          </cell>
          <cell r="H24">
            <v>32447.32</v>
          </cell>
          <cell r="I24">
            <v>0</v>
          </cell>
          <cell r="J24">
            <v>0</v>
          </cell>
        </row>
        <row r="25">
          <cell r="A25" t="str">
            <v>11.03</v>
          </cell>
          <cell r="B25" t="str">
            <v>DER</v>
          </cell>
          <cell r="C25">
            <v>210302</v>
          </cell>
          <cell r="D25" t="str">
            <v>Corrimão de tubo de ferro galvanizado diâmetro 3" fixado na parede a cada 1.50m, inclusive pintura a óleo ou esmalte</v>
          </cell>
          <cell r="E25" t="str">
            <v>m</v>
          </cell>
          <cell r="F25">
            <v>79.89</v>
          </cell>
          <cell r="G25">
            <v>406.15</v>
          </cell>
          <cell r="H25">
            <v>32447.32</v>
          </cell>
          <cell r="I25">
            <v>0</v>
          </cell>
          <cell r="J25">
            <v>0</v>
          </cell>
        </row>
        <row r="26">
          <cell r="A26" t="str">
            <v>TOTAL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64822.45</v>
          </cell>
          <cell r="I26">
            <v>0</v>
          </cell>
        </row>
        <row r="27">
          <cell r="A27" t="str">
            <v>JOÃO LUCAS DIAS
Engenheiro Civil
CREA ES-042317/D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9">
          <cell r="G29" t="str">
            <v>recurso</v>
          </cell>
          <cell r="H29">
            <v>3000000</v>
          </cell>
        </row>
        <row r="30">
          <cell r="G30" t="str">
            <v>saldo</v>
          </cell>
          <cell r="H30">
            <v>2935177.55</v>
          </cell>
        </row>
        <row r="32">
          <cell r="H32">
            <v>0.9783925166666666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89"/>
  <sheetViews>
    <sheetView showGridLines="0" tabSelected="1" showOutlineSymbols="0" view="pageBreakPreview" zoomScale="85" zoomScaleNormal="85" zoomScaleSheetLayoutView="85" workbookViewId="0">
      <selection activeCell="D12" sqref="D12:D13"/>
    </sheetView>
  </sheetViews>
  <sheetFormatPr defaultRowHeight="14.25" x14ac:dyDescent="0.2"/>
  <cols>
    <col min="1" max="1" width="7.25" style="18" bestFit="1" customWidth="1"/>
    <col min="2" max="2" width="8.25" style="18" customWidth="1"/>
    <col min="3" max="3" width="8.625" style="18" bestFit="1" customWidth="1"/>
    <col min="4" max="4" width="60" style="18" bestFit="1" customWidth="1"/>
    <col min="5" max="5" width="11.375" style="18" customWidth="1"/>
    <col min="6" max="6" width="8" style="18" bestFit="1" customWidth="1"/>
    <col min="7" max="7" width="12.625" style="39" bestFit="1" customWidth="1"/>
    <col min="8" max="8" width="15.25" style="39" customWidth="1"/>
    <col min="9" max="9" width="11.875" style="39" customWidth="1"/>
    <col min="10" max="10" width="15.625" style="39" customWidth="1"/>
    <col min="11" max="11" width="16" style="18" bestFit="1" customWidth="1"/>
    <col min="12" max="12" width="11.375" style="18" bestFit="1" customWidth="1"/>
    <col min="13" max="13" width="11.625" style="18" bestFit="1" customWidth="1"/>
    <col min="14" max="16384" width="9" style="18"/>
  </cols>
  <sheetData>
    <row r="1" spans="1:18" s="15" customFormat="1" ht="20.25" x14ac:dyDescent="0.2">
      <c r="A1" s="9" t="s">
        <v>490</v>
      </c>
      <c r="B1" s="9"/>
      <c r="C1" s="9"/>
      <c r="D1" s="9"/>
      <c r="E1" s="9"/>
      <c r="F1" s="9"/>
      <c r="G1" s="9"/>
      <c r="H1" s="9"/>
      <c r="I1" s="9"/>
      <c r="J1" s="9"/>
      <c r="K1" s="13"/>
      <c r="L1" s="14"/>
    </row>
    <row r="2" spans="1:18" s="15" customFormat="1" ht="58.5" customHeight="1" x14ac:dyDescent="0.2">
      <c r="A2" s="10" t="s">
        <v>491</v>
      </c>
      <c r="B2" s="10"/>
      <c r="C2" s="10"/>
      <c r="D2" s="10"/>
      <c r="E2" s="10"/>
      <c r="F2" s="10"/>
      <c r="G2" s="10"/>
      <c r="H2" s="10"/>
      <c r="I2" s="10"/>
      <c r="J2" s="10"/>
      <c r="K2" s="13"/>
      <c r="L2" s="14"/>
    </row>
    <row r="3" spans="1:18" ht="18.75" x14ac:dyDescent="0.2">
      <c r="A3" s="16" t="s">
        <v>555</v>
      </c>
      <c r="B3" s="16"/>
      <c r="C3" s="16"/>
      <c r="D3" s="16"/>
      <c r="E3" s="16"/>
      <c r="F3" s="16"/>
      <c r="G3" s="16"/>
      <c r="H3" s="16"/>
      <c r="I3" s="16"/>
      <c r="J3" s="16"/>
      <c r="K3" s="13"/>
      <c r="L3" s="17"/>
    </row>
    <row r="4" spans="1:18" ht="15" x14ac:dyDescent="0.2">
      <c r="A4" s="19"/>
      <c r="B4" s="19"/>
      <c r="C4" s="20"/>
      <c r="D4" s="21"/>
      <c r="E4" s="20"/>
      <c r="F4" s="19"/>
      <c r="G4" s="22"/>
      <c r="H4" s="22"/>
      <c r="I4" s="22"/>
      <c r="J4" s="22"/>
      <c r="K4" s="23"/>
      <c r="L4" s="17"/>
    </row>
    <row r="5" spans="1:18" ht="15" x14ac:dyDescent="0.2">
      <c r="A5" s="24" t="s">
        <v>492</v>
      </c>
      <c r="B5" s="24"/>
      <c r="C5" s="25" t="s">
        <v>493</v>
      </c>
      <c r="D5" s="25"/>
      <c r="E5" s="25"/>
      <c r="F5" s="25"/>
      <c r="G5" s="25"/>
      <c r="H5" s="25"/>
      <c r="I5" s="25"/>
      <c r="J5" s="25"/>
      <c r="K5" s="13"/>
      <c r="L5" s="17"/>
    </row>
    <row r="6" spans="1:18" ht="15" x14ac:dyDescent="0.2">
      <c r="A6" s="24" t="s">
        <v>494</v>
      </c>
      <c r="B6" s="24"/>
      <c r="C6" s="25" t="s">
        <v>497</v>
      </c>
      <c r="D6" s="25"/>
      <c r="E6" s="25"/>
      <c r="F6" s="25"/>
      <c r="G6" s="25"/>
      <c r="H6" s="25"/>
      <c r="I6" s="25"/>
      <c r="J6" s="25"/>
      <c r="K6" s="13"/>
      <c r="L6" s="17"/>
    </row>
    <row r="7" spans="1:18" ht="15" x14ac:dyDescent="0.2">
      <c r="A7" s="24" t="s">
        <v>495</v>
      </c>
      <c r="B7" s="24"/>
      <c r="C7" s="26" t="s">
        <v>496</v>
      </c>
      <c r="D7" s="26"/>
      <c r="E7" s="26"/>
      <c r="F7" s="26"/>
      <c r="G7" s="26"/>
      <c r="H7" s="26"/>
      <c r="I7" s="26"/>
      <c r="J7" s="26"/>
      <c r="K7" s="13"/>
      <c r="L7" s="17"/>
    </row>
    <row r="8" spans="1:18" ht="15" x14ac:dyDescent="0.2">
      <c r="A8" s="24"/>
      <c r="B8" s="24"/>
      <c r="C8" s="27"/>
      <c r="D8" s="27"/>
      <c r="E8" s="27"/>
      <c r="F8" s="27"/>
      <c r="G8" s="27"/>
      <c r="H8" s="22"/>
      <c r="I8" s="22"/>
      <c r="J8" s="22"/>
      <c r="K8" s="13"/>
      <c r="L8" s="17"/>
    </row>
    <row r="9" spans="1:18" ht="15" customHeight="1" x14ac:dyDescent="0.25">
      <c r="A9" s="28" t="s">
        <v>0</v>
      </c>
      <c r="B9" s="28"/>
      <c r="C9" s="29"/>
      <c r="D9" s="29" t="s">
        <v>1</v>
      </c>
      <c r="E9" s="30" t="s">
        <v>544</v>
      </c>
      <c r="F9" s="31"/>
      <c r="G9" s="32"/>
      <c r="H9" s="33"/>
      <c r="I9" s="33"/>
      <c r="J9" s="33"/>
      <c r="K9" s="13"/>
      <c r="L9" s="17"/>
    </row>
    <row r="10" spans="1:18" ht="78.75" customHeight="1" x14ac:dyDescent="0.2">
      <c r="A10" s="34" t="s">
        <v>543</v>
      </c>
      <c r="B10" s="34"/>
      <c r="C10" s="34"/>
      <c r="D10" s="35" t="s">
        <v>2</v>
      </c>
      <c r="F10" s="36"/>
      <c r="G10" s="32"/>
      <c r="H10" s="33"/>
      <c r="I10" s="33"/>
      <c r="J10" s="33"/>
      <c r="K10" s="13"/>
      <c r="L10" s="17"/>
    </row>
    <row r="11" spans="1:18" ht="18.75" customHeight="1" x14ac:dyDescent="0.2">
      <c r="A11" s="35" t="s">
        <v>459</v>
      </c>
      <c r="B11" s="37">
        <v>0.29094800216567407</v>
      </c>
      <c r="C11" s="38"/>
      <c r="D11" s="35"/>
    </row>
    <row r="12" spans="1:18" ht="15.75" customHeight="1" x14ac:dyDescent="0.25">
      <c r="A12" s="40" t="s">
        <v>498</v>
      </c>
      <c r="B12" s="41" t="s">
        <v>551</v>
      </c>
      <c r="C12" s="40" t="s">
        <v>552</v>
      </c>
      <c r="D12" s="40" t="s">
        <v>499</v>
      </c>
      <c r="E12" s="42" t="s">
        <v>546</v>
      </c>
      <c r="F12" s="42"/>
      <c r="G12" s="42"/>
      <c r="H12" s="42"/>
      <c r="I12" s="42" t="s">
        <v>547</v>
      </c>
      <c r="J12" s="42"/>
    </row>
    <row r="13" spans="1:18" ht="30" customHeight="1" x14ac:dyDescent="0.25">
      <c r="A13" s="43"/>
      <c r="B13" s="44"/>
      <c r="C13" s="43"/>
      <c r="D13" s="43"/>
      <c r="E13" s="45" t="s">
        <v>346</v>
      </c>
      <c r="F13" s="46" t="s">
        <v>553</v>
      </c>
      <c r="G13" s="47" t="s">
        <v>554</v>
      </c>
      <c r="H13" s="48" t="s">
        <v>550</v>
      </c>
      <c r="I13" s="47" t="s">
        <v>548</v>
      </c>
      <c r="J13" s="47" t="s">
        <v>549</v>
      </c>
    </row>
    <row r="14" spans="1:18" ht="24" customHeight="1" x14ac:dyDescent="0.2">
      <c r="A14" s="49" t="s">
        <v>3</v>
      </c>
      <c r="B14" s="49"/>
      <c r="C14" s="49"/>
      <c r="D14" s="50" t="s">
        <v>4</v>
      </c>
      <c r="E14" s="49"/>
      <c r="F14" s="51"/>
      <c r="G14" s="52"/>
      <c r="H14" s="53">
        <f>SUBTOTAL(9,H15:H25)</f>
        <v>67881.850000000006</v>
      </c>
      <c r="I14" s="5"/>
      <c r="J14" s="53">
        <f>SUBTOTAL(9,J15:J25)</f>
        <v>0</v>
      </c>
    </row>
    <row r="15" spans="1:18" s="61" customFormat="1" ht="25.5" x14ac:dyDescent="0.2">
      <c r="A15" s="54" t="s">
        <v>5</v>
      </c>
      <c r="B15" s="55">
        <v>103689</v>
      </c>
      <c r="C15" s="54" t="s">
        <v>90</v>
      </c>
      <c r="D15" s="56" t="s">
        <v>422</v>
      </c>
      <c r="E15" s="57" t="s">
        <v>6</v>
      </c>
      <c r="F15" s="58">
        <v>2.88</v>
      </c>
      <c r="G15" s="59">
        <v>399.24</v>
      </c>
      <c r="H15" s="60">
        <f t="shared" ref="H15:H25" si="0">ROUND(G15*F15,2)</f>
        <v>1149.81</v>
      </c>
      <c r="I15" s="3"/>
      <c r="J15" s="60">
        <f>ROUND(I15*F15,2)</f>
        <v>0</v>
      </c>
      <c r="R15" s="18"/>
    </row>
    <row r="16" spans="1:18" s="61" customFormat="1" ht="38.25" x14ac:dyDescent="0.2">
      <c r="A16" s="54" t="s">
        <v>7</v>
      </c>
      <c r="B16" s="55">
        <v>20802</v>
      </c>
      <c r="C16" s="54" t="s">
        <v>460</v>
      </c>
      <c r="D16" s="56" t="s">
        <v>8</v>
      </c>
      <c r="E16" s="57" t="s">
        <v>6</v>
      </c>
      <c r="F16" s="62">
        <v>9</v>
      </c>
      <c r="G16" s="60">
        <v>631.38</v>
      </c>
      <c r="H16" s="60">
        <f t="shared" si="0"/>
        <v>5682.42</v>
      </c>
      <c r="I16" s="3"/>
      <c r="J16" s="60">
        <f t="shared" ref="J16:J25" si="1">ROUND(I16*F16,2)</f>
        <v>0</v>
      </c>
      <c r="R16" s="18"/>
    </row>
    <row r="17" spans="1:18" s="61" customFormat="1" ht="38.25" x14ac:dyDescent="0.2">
      <c r="A17" s="54" t="s">
        <v>9</v>
      </c>
      <c r="B17" s="55">
        <v>20801</v>
      </c>
      <c r="C17" s="54" t="s">
        <v>460</v>
      </c>
      <c r="D17" s="56" t="s">
        <v>10</v>
      </c>
      <c r="E17" s="57" t="s">
        <v>6</v>
      </c>
      <c r="F17" s="62">
        <v>14.5</v>
      </c>
      <c r="G17" s="60">
        <v>838.99</v>
      </c>
      <c r="H17" s="60">
        <f t="shared" si="0"/>
        <v>12165.36</v>
      </c>
      <c r="I17" s="3"/>
      <c r="J17" s="60">
        <f t="shared" si="1"/>
        <v>0</v>
      </c>
      <c r="R17" s="18"/>
    </row>
    <row r="18" spans="1:18" s="61" customFormat="1" ht="38.25" x14ac:dyDescent="0.2">
      <c r="A18" s="54" t="s">
        <v>11</v>
      </c>
      <c r="B18" s="55">
        <v>20713</v>
      </c>
      <c r="C18" s="54" t="s">
        <v>460</v>
      </c>
      <c r="D18" s="56" t="s">
        <v>12</v>
      </c>
      <c r="E18" s="57" t="s">
        <v>13</v>
      </c>
      <c r="F18" s="58">
        <v>20</v>
      </c>
      <c r="G18" s="60">
        <v>673.97</v>
      </c>
      <c r="H18" s="60">
        <f t="shared" si="0"/>
        <v>13479.4</v>
      </c>
      <c r="I18" s="3"/>
      <c r="J18" s="60">
        <f t="shared" si="1"/>
        <v>0</v>
      </c>
    </row>
    <row r="19" spans="1:18" s="61" customFormat="1" ht="38.25" x14ac:dyDescent="0.2">
      <c r="A19" s="54" t="s">
        <v>14</v>
      </c>
      <c r="B19" s="55">
        <v>20812</v>
      </c>
      <c r="C19" s="54" t="s">
        <v>460</v>
      </c>
      <c r="D19" s="56" t="s">
        <v>15</v>
      </c>
      <c r="E19" s="57" t="s">
        <v>13</v>
      </c>
      <c r="F19" s="58">
        <v>20</v>
      </c>
      <c r="G19" s="60">
        <v>47.4</v>
      </c>
      <c r="H19" s="60">
        <f t="shared" si="0"/>
        <v>948</v>
      </c>
      <c r="I19" s="3"/>
      <c r="J19" s="60">
        <f t="shared" si="1"/>
        <v>0</v>
      </c>
    </row>
    <row r="20" spans="1:18" s="61" customFormat="1" ht="38.25" x14ac:dyDescent="0.2">
      <c r="A20" s="54" t="s">
        <v>16</v>
      </c>
      <c r="B20" s="55">
        <v>20809</v>
      </c>
      <c r="C20" s="54" t="s">
        <v>460</v>
      </c>
      <c r="D20" s="56" t="s">
        <v>17</v>
      </c>
      <c r="E20" s="57" t="s">
        <v>6</v>
      </c>
      <c r="F20" s="58">
        <v>6</v>
      </c>
      <c r="G20" s="60">
        <v>273.72000000000003</v>
      </c>
      <c r="H20" s="60">
        <f t="shared" si="0"/>
        <v>1642.32</v>
      </c>
      <c r="I20" s="3"/>
      <c r="J20" s="60">
        <f t="shared" si="1"/>
        <v>0</v>
      </c>
    </row>
    <row r="21" spans="1:18" s="61" customFormat="1" ht="38.25" x14ac:dyDescent="0.2">
      <c r="A21" s="54" t="s">
        <v>18</v>
      </c>
      <c r="B21" s="55">
        <v>20808</v>
      </c>
      <c r="C21" s="54" t="s">
        <v>460</v>
      </c>
      <c r="D21" s="56" t="s">
        <v>19</v>
      </c>
      <c r="E21" s="57" t="s">
        <v>6</v>
      </c>
      <c r="F21" s="62">
        <v>6</v>
      </c>
      <c r="G21" s="60">
        <v>200.57</v>
      </c>
      <c r="H21" s="60">
        <f t="shared" si="0"/>
        <v>1203.42</v>
      </c>
      <c r="I21" s="3"/>
      <c r="J21" s="60">
        <f t="shared" si="1"/>
        <v>0</v>
      </c>
    </row>
    <row r="22" spans="1:18" s="61" customFormat="1" ht="38.25" x14ac:dyDescent="0.2">
      <c r="A22" s="54" t="s">
        <v>501</v>
      </c>
      <c r="B22" s="55">
        <v>93212</v>
      </c>
      <c r="C22" s="54" t="s">
        <v>90</v>
      </c>
      <c r="D22" s="56" t="s">
        <v>388</v>
      </c>
      <c r="E22" s="57" t="s">
        <v>6</v>
      </c>
      <c r="F22" s="58">
        <v>2.4</v>
      </c>
      <c r="G22" s="60">
        <v>1350.34</v>
      </c>
      <c r="H22" s="60">
        <f t="shared" si="0"/>
        <v>3240.82</v>
      </c>
      <c r="I22" s="3"/>
      <c r="J22" s="60">
        <f t="shared" si="1"/>
        <v>0</v>
      </c>
    </row>
    <row r="23" spans="1:18" s="61" customFormat="1" x14ac:dyDescent="0.2">
      <c r="A23" s="54" t="s">
        <v>502</v>
      </c>
      <c r="B23" s="55">
        <v>98459</v>
      </c>
      <c r="C23" s="54" t="s">
        <v>90</v>
      </c>
      <c r="D23" s="56" t="s">
        <v>389</v>
      </c>
      <c r="E23" s="57" t="s">
        <v>13</v>
      </c>
      <c r="F23" s="55">
        <v>112.86</v>
      </c>
      <c r="G23" s="60">
        <v>164.21</v>
      </c>
      <c r="H23" s="60">
        <f t="shared" si="0"/>
        <v>18532.740000000002</v>
      </c>
      <c r="I23" s="3"/>
      <c r="J23" s="60">
        <f t="shared" si="1"/>
        <v>0</v>
      </c>
    </row>
    <row r="24" spans="1:18" s="61" customFormat="1" x14ac:dyDescent="0.2">
      <c r="A24" s="54" t="s">
        <v>503</v>
      </c>
      <c r="B24" s="55">
        <v>10501</v>
      </c>
      <c r="C24" s="54" t="s">
        <v>460</v>
      </c>
      <c r="D24" s="56" t="s">
        <v>27</v>
      </c>
      <c r="E24" s="57" t="s">
        <v>21</v>
      </c>
      <c r="F24" s="55">
        <v>533.29</v>
      </c>
      <c r="G24" s="60">
        <v>15.01</v>
      </c>
      <c r="H24" s="60">
        <f t="shared" si="0"/>
        <v>8004.68</v>
      </c>
      <c r="I24" s="3"/>
      <c r="J24" s="60">
        <f t="shared" si="1"/>
        <v>0</v>
      </c>
    </row>
    <row r="25" spans="1:18" s="61" customFormat="1" ht="25.5" x14ac:dyDescent="0.2">
      <c r="A25" s="54" t="s">
        <v>504</v>
      </c>
      <c r="B25" s="55">
        <v>20811</v>
      </c>
      <c r="C25" s="54" t="s">
        <v>460</v>
      </c>
      <c r="D25" s="56" t="s">
        <v>22</v>
      </c>
      <c r="E25" s="57" t="s">
        <v>20</v>
      </c>
      <c r="F25" s="58">
        <v>1</v>
      </c>
      <c r="G25" s="60">
        <v>1832.88</v>
      </c>
      <c r="H25" s="60">
        <f t="shared" si="0"/>
        <v>1832.88</v>
      </c>
      <c r="I25" s="3"/>
      <c r="J25" s="60">
        <f t="shared" si="1"/>
        <v>0</v>
      </c>
    </row>
    <row r="26" spans="1:18" ht="24" customHeight="1" x14ac:dyDescent="0.2">
      <c r="A26" s="49" t="s">
        <v>23</v>
      </c>
      <c r="B26" s="49"/>
      <c r="C26" s="49"/>
      <c r="D26" s="50" t="s">
        <v>24</v>
      </c>
      <c r="E26" s="49"/>
      <c r="F26" s="51"/>
      <c r="G26" s="52"/>
      <c r="H26" s="53">
        <f>SUBTOTAL(9,H27:H29)</f>
        <v>8949.01</v>
      </c>
      <c r="I26" s="5"/>
      <c r="J26" s="53">
        <f>SUBTOTAL(9,J27:J29)</f>
        <v>0</v>
      </c>
    </row>
    <row r="27" spans="1:18" s="61" customFormat="1" x14ac:dyDescent="0.2">
      <c r="A27" s="54" t="s">
        <v>25</v>
      </c>
      <c r="B27" s="55">
        <v>98519</v>
      </c>
      <c r="C27" s="54" t="s">
        <v>90</v>
      </c>
      <c r="D27" s="56" t="s">
        <v>428</v>
      </c>
      <c r="E27" s="57" t="s">
        <v>6</v>
      </c>
      <c r="F27" s="55">
        <v>788.27</v>
      </c>
      <c r="G27" s="60">
        <v>2.65</v>
      </c>
      <c r="H27" s="60">
        <f>ROUND(G27*F27,2)</f>
        <v>2088.92</v>
      </c>
      <c r="I27" s="3"/>
      <c r="J27" s="60">
        <f t="shared" ref="J27:J29" si="2">ROUND(I27*F27,2)</f>
        <v>0</v>
      </c>
    </row>
    <row r="28" spans="1:18" s="61" customFormat="1" ht="25.5" x14ac:dyDescent="0.2">
      <c r="A28" s="54" t="s">
        <v>26</v>
      </c>
      <c r="B28" s="55">
        <v>20339</v>
      </c>
      <c r="C28" s="54" t="s">
        <v>460</v>
      </c>
      <c r="D28" s="56" t="s">
        <v>433</v>
      </c>
      <c r="E28" s="57" t="s">
        <v>6</v>
      </c>
      <c r="F28" s="58">
        <v>82.357074999999995</v>
      </c>
      <c r="G28" s="60">
        <v>25.84</v>
      </c>
      <c r="H28" s="60">
        <f>ROUND(G28*F28,2)</f>
        <v>2128.11</v>
      </c>
      <c r="I28" s="3"/>
      <c r="J28" s="60">
        <f t="shared" si="2"/>
        <v>0</v>
      </c>
    </row>
    <row r="29" spans="1:18" s="61" customFormat="1" ht="38.25" x14ac:dyDescent="0.2">
      <c r="A29" s="54" t="s">
        <v>505</v>
      </c>
      <c r="B29" s="55">
        <v>20348</v>
      </c>
      <c r="C29" s="54" t="s">
        <v>460</v>
      </c>
      <c r="D29" s="56" t="s">
        <v>434</v>
      </c>
      <c r="E29" s="54" t="s">
        <v>6</v>
      </c>
      <c r="F29" s="58">
        <v>130.25</v>
      </c>
      <c r="G29" s="60">
        <v>36.33</v>
      </c>
      <c r="H29" s="60">
        <f>ROUND(G29*F29,2)</f>
        <v>4731.9799999999996</v>
      </c>
      <c r="I29" s="3"/>
      <c r="J29" s="60">
        <f t="shared" si="2"/>
        <v>0</v>
      </c>
    </row>
    <row r="30" spans="1:18" ht="24" customHeight="1" x14ac:dyDescent="0.2">
      <c r="A30" s="49" t="s">
        <v>28</v>
      </c>
      <c r="B30" s="49"/>
      <c r="C30" s="49"/>
      <c r="D30" s="50" t="s">
        <v>29</v>
      </c>
      <c r="E30" s="49"/>
      <c r="F30" s="51"/>
      <c r="G30" s="52"/>
      <c r="H30" s="53">
        <f>SUBTOTAL(9,H31:H33)</f>
        <v>16642.03</v>
      </c>
      <c r="I30" s="5"/>
      <c r="J30" s="53">
        <f>SUBTOTAL(9,J31:J33)</f>
        <v>0</v>
      </c>
    </row>
    <row r="31" spans="1:18" s="61" customFormat="1" ht="38.25" x14ac:dyDescent="0.2">
      <c r="A31" s="54" t="s">
        <v>30</v>
      </c>
      <c r="B31" s="55">
        <v>96525</v>
      </c>
      <c r="C31" s="54" t="s">
        <v>90</v>
      </c>
      <c r="D31" s="56" t="s">
        <v>417</v>
      </c>
      <c r="E31" s="57" t="s">
        <v>31</v>
      </c>
      <c r="F31" s="55">
        <v>65.650000000000006</v>
      </c>
      <c r="G31" s="60">
        <v>55.77</v>
      </c>
      <c r="H31" s="60">
        <f>ROUND(G31*F31,2)</f>
        <v>3661.3</v>
      </c>
      <c r="I31" s="3"/>
      <c r="J31" s="60">
        <f t="shared" ref="J31:J33" si="3">ROUND(I31*F31,2)</f>
        <v>0</v>
      </c>
      <c r="Q31" s="63"/>
    </row>
    <row r="32" spans="1:18" s="66" customFormat="1" ht="26.1" customHeight="1" x14ac:dyDescent="0.2">
      <c r="A32" s="1" t="s">
        <v>32</v>
      </c>
      <c r="B32" s="1" t="s">
        <v>33</v>
      </c>
      <c r="C32" s="1" t="s">
        <v>467</v>
      </c>
      <c r="D32" s="64" t="s">
        <v>35</v>
      </c>
      <c r="E32" s="1" t="s">
        <v>36</v>
      </c>
      <c r="F32" s="1">
        <v>342.7</v>
      </c>
      <c r="G32" s="65">
        <v>10.14</v>
      </c>
      <c r="H32" s="65">
        <f>ROUND(G32*F32,2)</f>
        <v>3474.98</v>
      </c>
      <c r="I32" s="4"/>
      <c r="J32" s="65">
        <f t="shared" si="3"/>
        <v>0</v>
      </c>
      <c r="M32" s="18"/>
      <c r="O32" s="18"/>
    </row>
    <row r="33" spans="1:15" s="61" customFormat="1" ht="25.5" x14ac:dyDescent="0.2">
      <c r="A33" s="54" t="s">
        <v>37</v>
      </c>
      <c r="B33" s="55">
        <v>93382</v>
      </c>
      <c r="C33" s="54" t="s">
        <v>90</v>
      </c>
      <c r="D33" s="56" t="s">
        <v>418</v>
      </c>
      <c r="E33" s="57" t="s">
        <v>31</v>
      </c>
      <c r="F33" s="55">
        <v>214.19</v>
      </c>
      <c r="G33" s="60">
        <v>44.38</v>
      </c>
      <c r="H33" s="60">
        <f>ROUND(G33*F33,2)</f>
        <v>9505.75</v>
      </c>
      <c r="I33" s="3"/>
      <c r="J33" s="60">
        <f t="shared" si="3"/>
        <v>0</v>
      </c>
      <c r="M33" s="18"/>
      <c r="O33" s="18"/>
    </row>
    <row r="34" spans="1:15" ht="24" customHeight="1" x14ac:dyDescent="0.2">
      <c r="A34" s="49" t="s">
        <v>38</v>
      </c>
      <c r="B34" s="49"/>
      <c r="C34" s="49"/>
      <c r="D34" s="50" t="s">
        <v>39</v>
      </c>
      <c r="E34" s="49"/>
      <c r="F34" s="51"/>
      <c r="G34" s="52"/>
      <c r="H34" s="53">
        <f>SUBTOTAL(9,H35:H45)</f>
        <v>430459.04000000004</v>
      </c>
      <c r="I34" s="5"/>
      <c r="J34" s="53">
        <f>SUBTOTAL(9,J35:J45)</f>
        <v>0</v>
      </c>
      <c r="M34" s="67"/>
      <c r="O34" s="67"/>
    </row>
    <row r="35" spans="1:15" ht="24" customHeight="1" x14ac:dyDescent="0.2">
      <c r="A35" s="49" t="s">
        <v>40</v>
      </c>
      <c r="B35" s="49"/>
      <c r="C35" s="49"/>
      <c r="D35" s="50" t="s">
        <v>41</v>
      </c>
      <c r="E35" s="49"/>
      <c r="F35" s="51"/>
      <c r="G35" s="52"/>
      <c r="H35" s="53">
        <f>SUBTOTAL(9,H36:H38)</f>
        <v>179186.90000000002</v>
      </c>
      <c r="I35" s="5"/>
      <c r="J35" s="53">
        <f>SUBTOTAL(9,J36:J38)</f>
        <v>0</v>
      </c>
    </row>
    <row r="36" spans="1:15" s="61" customFormat="1" ht="27.75" customHeight="1" x14ac:dyDescent="0.2">
      <c r="A36" s="54" t="s">
        <v>42</v>
      </c>
      <c r="B36" s="55">
        <v>41544</v>
      </c>
      <c r="C36" s="54" t="s">
        <v>343</v>
      </c>
      <c r="D36" s="56" t="s">
        <v>344</v>
      </c>
      <c r="E36" s="54" t="s">
        <v>338</v>
      </c>
      <c r="F36" s="58">
        <v>10</v>
      </c>
      <c r="G36" s="68">
        <v>663.41</v>
      </c>
      <c r="H36" s="60">
        <f>ROUND(G36*F36,2)</f>
        <v>6634.1</v>
      </c>
      <c r="I36" s="3"/>
      <c r="J36" s="60">
        <f t="shared" ref="J36:J38" si="4">ROUND(I36*F36,2)</f>
        <v>0</v>
      </c>
      <c r="L36" s="69"/>
      <c r="M36" s="70"/>
      <c r="O36" s="70"/>
    </row>
    <row r="37" spans="1:15" s="61" customFormat="1" ht="38.25" x14ac:dyDescent="0.2">
      <c r="A37" s="54" t="s">
        <v>44</v>
      </c>
      <c r="B37" s="1">
        <v>100652</v>
      </c>
      <c r="C37" s="1" t="s">
        <v>90</v>
      </c>
      <c r="D37" s="56" t="s">
        <v>534</v>
      </c>
      <c r="E37" s="57" t="s">
        <v>13</v>
      </c>
      <c r="F37" s="58">
        <v>640</v>
      </c>
      <c r="G37" s="60">
        <v>244.34675099999998</v>
      </c>
      <c r="H37" s="60">
        <f>ROUND(G37*F37,2)</f>
        <v>156381.92000000001</v>
      </c>
      <c r="I37" s="3"/>
      <c r="J37" s="60">
        <f t="shared" si="4"/>
        <v>0</v>
      </c>
      <c r="K37" s="63"/>
    </row>
    <row r="38" spans="1:15" s="61" customFormat="1" ht="15.75" customHeight="1" x14ac:dyDescent="0.2">
      <c r="A38" s="54" t="s">
        <v>45</v>
      </c>
      <c r="B38" s="55">
        <v>41352</v>
      </c>
      <c r="C38" s="54" t="s">
        <v>343</v>
      </c>
      <c r="D38" s="56" t="s">
        <v>345</v>
      </c>
      <c r="E38" s="54" t="s">
        <v>346</v>
      </c>
      <c r="F38" s="58">
        <v>64</v>
      </c>
      <c r="G38" s="68">
        <v>252.67</v>
      </c>
      <c r="H38" s="60">
        <f>ROUND(G38*F38,2)</f>
        <v>16170.88</v>
      </c>
      <c r="I38" s="3"/>
      <c r="J38" s="60">
        <f t="shared" si="4"/>
        <v>0</v>
      </c>
      <c r="L38" s="69"/>
    </row>
    <row r="39" spans="1:15" ht="24" customHeight="1" x14ac:dyDescent="0.2">
      <c r="A39" s="49" t="s">
        <v>46</v>
      </c>
      <c r="B39" s="49"/>
      <c r="C39" s="49"/>
      <c r="D39" s="50" t="s">
        <v>47</v>
      </c>
      <c r="E39" s="49"/>
      <c r="F39" s="51"/>
      <c r="G39" s="52"/>
      <c r="H39" s="53">
        <f>SUBTOTAL(9,H40:H45)</f>
        <v>251272.14</v>
      </c>
      <c r="I39" s="5"/>
      <c r="J39" s="53">
        <f>SUBTOTAL(9,J40:J45)</f>
        <v>0</v>
      </c>
    </row>
    <row r="40" spans="1:15" s="61" customFormat="1" ht="38.25" x14ac:dyDescent="0.2">
      <c r="A40" s="54" t="s">
        <v>48</v>
      </c>
      <c r="B40" s="55">
        <v>40331</v>
      </c>
      <c r="C40" s="54" t="s">
        <v>460</v>
      </c>
      <c r="D40" s="56" t="s">
        <v>49</v>
      </c>
      <c r="E40" s="57" t="s">
        <v>31</v>
      </c>
      <c r="F40" s="55">
        <v>103.94999999999999</v>
      </c>
      <c r="G40" s="60">
        <v>806.86</v>
      </c>
      <c r="H40" s="60">
        <f t="shared" ref="H40:H45" si="5">ROUND(G40*F40,2)</f>
        <v>83873.100000000006</v>
      </c>
      <c r="I40" s="3"/>
      <c r="J40" s="60">
        <f t="shared" ref="J40:J45" si="6">ROUND(I40*F40,2)</f>
        <v>0</v>
      </c>
      <c r="L40" s="71"/>
    </row>
    <row r="41" spans="1:15" s="61" customFormat="1" ht="38.25" x14ac:dyDescent="0.2">
      <c r="A41" s="54" t="s">
        <v>347</v>
      </c>
      <c r="B41" s="55">
        <v>40206</v>
      </c>
      <c r="C41" s="54" t="s">
        <v>460</v>
      </c>
      <c r="D41" s="56" t="s">
        <v>50</v>
      </c>
      <c r="E41" s="57" t="s">
        <v>6</v>
      </c>
      <c r="F41" s="55">
        <v>139.38</v>
      </c>
      <c r="G41" s="60">
        <v>109.95</v>
      </c>
      <c r="H41" s="60">
        <f t="shared" si="5"/>
        <v>15324.83</v>
      </c>
      <c r="I41" s="3"/>
      <c r="J41" s="60">
        <f t="shared" si="6"/>
        <v>0</v>
      </c>
    </row>
    <row r="42" spans="1:15" s="61" customFormat="1" ht="26.1" customHeight="1" x14ac:dyDescent="0.2">
      <c r="A42" s="54" t="s">
        <v>348</v>
      </c>
      <c r="B42" s="55">
        <v>40243</v>
      </c>
      <c r="C42" s="54" t="s">
        <v>460</v>
      </c>
      <c r="D42" s="56" t="s">
        <v>373</v>
      </c>
      <c r="E42" s="57" t="s">
        <v>51</v>
      </c>
      <c r="F42" s="58">
        <v>4085.2</v>
      </c>
      <c r="G42" s="60">
        <v>14.65</v>
      </c>
      <c r="H42" s="60">
        <f t="shared" si="5"/>
        <v>59848.18</v>
      </c>
      <c r="I42" s="3"/>
      <c r="J42" s="60">
        <f t="shared" si="6"/>
        <v>0</v>
      </c>
    </row>
    <row r="43" spans="1:15" s="61" customFormat="1" ht="26.1" customHeight="1" x14ac:dyDescent="0.2">
      <c r="A43" s="54" t="s">
        <v>349</v>
      </c>
      <c r="B43" s="55">
        <v>40245</v>
      </c>
      <c r="C43" s="54" t="s">
        <v>460</v>
      </c>
      <c r="D43" s="56" t="s">
        <v>374</v>
      </c>
      <c r="E43" s="57" t="s">
        <v>53</v>
      </c>
      <c r="F43" s="58">
        <v>2027.3999999999999</v>
      </c>
      <c r="G43" s="60">
        <v>15.43</v>
      </c>
      <c r="H43" s="60">
        <f t="shared" si="5"/>
        <v>31282.78</v>
      </c>
      <c r="I43" s="3"/>
      <c r="J43" s="60">
        <f t="shared" si="6"/>
        <v>0</v>
      </c>
    </row>
    <row r="44" spans="1:15" s="61" customFormat="1" ht="25.5" x14ac:dyDescent="0.2">
      <c r="A44" s="54" t="s">
        <v>350</v>
      </c>
      <c r="B44" s="55">
        <v>40246</v>
      </c>
      <c r="C44" s="54" t="s">
        <v>460</v>
      </c>
      <c r="D44" s="56" t="s">
        <v>52</v>
      </c>
      <c r="E44" s="54" t="s">
        <v>53</v>
      </c>
      <c r="F44" s="58">
        <v>511.3</v>
      </c>
      <c r="G44" s="60">
        <v>15.65</v>
      </c>
      <c r="H44" s="60">
        <f t="shared" si="5"/>
        <v>8001.85</v>
      </c>
      <c r="I44" s="3"/>
      <c r="J44" s="60">
        <f t="shared" si="6"/>
        <v>0</v>
      </c>
    </row>
    <row r="45" spans="1:15" s="61" customFormat="1" ht="38.25" x14ac:dyDescent="0.2">
      <c r="A45" s="54" t="s">
        <v>351</v>
      </c>
      <c r="B45" s="55">
        <v>92443</v>
      </c>
      <c r="C45" s="54" t="s">
        <v>90</v>
      </c>
      <c r="D45" s="56" t="s">
        <v>398</v>
      </c>
      <c r="E45" s="54" t="s">
        <v>6</v>
      </c>
      <c r="F45" s="55">
        <v>774.79</v>
      </c>
      <c r="G45" s="60">
        <v>68.33</v>
      </c>
      <c r="H45" s="60">
        <f t="shared" si="5"/>
        <v>52941.4</v>
      </c>
      <c r="I45" s="3"/>
      <c r="J45" s="60">
        <f t="shared" si="6"/>
        <v>0</v>
      </c>
    </row>
    <row r="46" spans="1:15" ht="24" customHeight="1" x14ac:dyDescent="0.2">
      <c r="A46" s="49" t="s">
        <v>54</v>
      </c>
      <c r="B46" s="49"/>
      <c r="C46" s="49"/>
      <c r="D46" s="50" t="s">
        <v>55</v>
      </c>
      <c r="E46" s="49"/>
      <c r="F46" s="51"/>
      <c r="G46" s="52"/>
      <c r="H46" s="53">
        <f>SUBTOTAL(9,H47:H66)</f>
        <v>816674.59999999986</v>
      </c>
      <c r="I46" s="5"/>
      <c r="J46" s="53">
        <f>SUBTOTAL(9,J47:J66)</f>
        <v>0</v>
      </c>
    </row>
    <row r="47" spans="1:15" ht="24" customHeight="1" x14ac:dyDescent="0.2">
      <c r="A47" s="49" t="s">
        <v>56</v>
      </c>
      <c r="B47" s="49"/>
      <c r="C47" s="49"/>
      <c r="D47" s="50" t="s">
        <v>57</v>
      </c>
      <c r="E47" s="49"/>
      <c r="F47" s="51"/>
      <c r="G47" s="52"/>
      <c r="H47" s="53">
        <f>SUBTOTAL(9,H48:H53)</f>
        <v>589045.6</v>
      </c>
      <c r="I47" s="5"/>
      <c r="J47" s="53">
        <f>SUBTOTAL(9,J48:J53)</f>
        <v>0</v>
      </c>
    </row>
    <row r="48" spans="1:15" s="61" customFormat="1" ht="25.5" x14ac:dyDescent="0.2">
      <c r="A48" s="54" t="s">
        <v>352</v>
      </c>
      <c r="B48" s="55">
        <v>40328</v>
      </c>
      <c r="C48" s="54" t="s">
        <v>460</v>
      </c>
      <c r="D48" s="56" t="s">
        <v>373</v>
      </c>
      <c r="E48" s="57" t="s">
        <v>51</v>
      </c>
      <c r="F48" s="55">
        <v>3324.04</v>
      </c>
      <c r="G48" s="60">
        <v>14.65</v>
      </c>
      <c r="H48" s="60">
        <f t="shared" ref="H48:H53" si="7">ROUND(G48*F48,2)</f>
        <v>48697.19</v>
      </c>
      <c r="I48" s="3"/>
      <c r="J48" s="60">
        <f t="shared" ref="J48:J53" si="8">ROUND(I48*F48,2)</f>
        <v>0</v>
      </c>
    </row>
    <row r="49" spans="1:10" s="61" customFormat="1" ht="26.1" customHeight="1" x14ac:dyDescent="0.2">
      <c r="A49" s="54" t="s">
        <v>353</v>
      </c>
      <c r="B49" s="55">
        <v>40332</v>
      </c>
      <c r="C49" s="54" t="s">
        <v>460</v>
      </c>
      <c r="D49" s="56" t="s">
        <v>375</v>
      </c>
      <c r="E49" s="57" t="s">
        <v>53</v>
      </c>
      <c r="F49" s="58">
        <v>2027.3999999999999</v>
      </c>
      <c r="G49" s="60">
        <v>15.43</v>
      </c>
      <c r="H49" s="60">
        <f t="shared" si="7"/>
        <v>31282.78</v>
      </c>
      <c r="I49" s="3"/>
      <c r="J49" s="60">
        <f t="shared" si="8"/>
        <v>0</v>
      </c>
    </row>
    <row r="50" spans="1:10" s="61" customFormat="1" ht="25.5" x14ac:dyDescent="0.2">
      <c r="A50" s="54" t="s">
        <v>354</v>
      </c>
      <c r="B50" s="55">
        <v>40333</v>
      </c>
      <c r="C50" s="54" t="s">
        <v>460</v>
      </c>
      <c r="D50" s="56" t="s">
        <v>52</v>
      </c>
      <c r="E50" s="54" t="s">
        <v>53</v>
      </c>
      <c r="F50" s="58">
        <v>511.3</v>
      </c>
      <c r="G50" s="60">
        <v>15.65</v>
      </c>
      <c r="H50" s="60">
        <f t="shared" si="7"/>
        <v>8001.85</v>
      </c>
      <c r="I50" s="3"/>
      <c r="J50" s="60">
        <f t="shared" si="8"/>
        <v>0</v>
      </c>
    </row>
    <row r="51" spans="1:10" s="61" customFormat="1" ht="38.25" x14ac:dyDescent="0.2">
      <c r="A51" s="54" t="s">
        <v>355</v>
      </c>
      <c r="B51" s="55">
        <v>40331</v>
      </c>
      <c r="C51" s="54" t="s">
        <v>460</v>
      </c>
      <c r="D51" s="56" t="s">
        <v>49</v>
      </c>
      <c r="E51" s="57" t="s">
        <v>31</v>
      </c>
      <c r="F51" s="58">
        <v>511.3</v>
      </c>
      <c r="G51" s="60">
        <v>806.86</v>
      </c>
      <c r="H51" s="60">
        <f t="shared" si="7"/>
        <v>412547.52</v>
      </c>
      <c r="I51" s="3"/>
      <c r="J51" s="60">
        <f t="shared" si="8"/>
        <v>0</v>
      </c>
    </row>
    <row r="52" spans="1:10" s="66" customFormat="1" ht="26.1" customHeight="1" x14ac:dyDescent="0.2">
      <c r="A52" s="1" t="s">
        <v>356</v>
      </c>
      <c r="B52" s="1">
        <v>92490</v>
      </c>
      <c r="C52" s="1" t="s">
        <v>90</v>
      </c>
      <c r="D52" s="64" t="s">
        <v>358</v>
      </c>
      <c r="E52" s="1" t="s">
        <v>359</v>
      </c>
      <c r="F52" s="62">
        <v>511.3</v>
      </c>
      <c r="G52" s="65">
        <v>104.79</v>
      </c>
      <c r="H52" s="65">
        <f t="shared" si="7"/>
        <v>53579.13</v>
      </c>
      <c r="I52" s="4"/>
      <c r="J52" s="65">
        <f t="shared" si="8"/>
        <v>0</v>
      </c>
    </row>
    <row r="53" spans="1:10" s="61" customFormat="1" ht="38.25" x14ac:dyDescent="0.2">
      <c r="A53" s="54" t="s">
        <v>357</v>
      </c>
      <c r="B53" s="55">
        <v>92443</v>
      </c>
      <c r="C53" s="54" t="s">
        <v>90</v>
      </c>
      <c r="D53" s="56" t="s">
        <v>398</v>
      </c>
      <c r="E53" s="54" t="s">
        <v>6</v>
      </c>
      <c r="F53" s="58">
        <v>511.3</v>
      </c>
      <c r="G53" s="60">
        <v>68.33</v>
      </c>
      <c r="H53" s="60">
        <f t="shared" si="7"/>
        <v>34937.129999999997</v>
      </c>
      <c r="I53" s="3"/>
      <c r="J53" s="60">
        <f t="shared" si="8"/>
        <v>0</v>
      </c>
    </row>
    <row r="54" spans="1:10" ht="24" customHeight="1" x14ac:dyDescent="0.2">
      <c r="A54" s="49" t="s">
        <v>58</v>
      </c>
      <c r="B54" s="49"/>
      <c r="C54" s="49"/>
      <c r="D54" s="50" t="s">
        <v>59</v>
      </c>
      <c r="E54" s="49"/>
      <c r="F54" s="51"/>
      <c r="G54" s="52"/>
      <c r="H54" s="53">
        <f>SUBTOTAL(9,H55:H60)</f>
        <v>199634.79000000004</v>
      </c>
      <c r="I54" s="5"/>
      <c r="J54" s="53">
        <f>SUBTOTAL(9,J55:J60)</f>
        <v>0</v>
      </c>
    </row>
    <row r="55" spans="1:10" s="61" customFormat="1" ht="25.5" x14ac:dyDescent="0.2">
      <c r="A55" s="54" t="s">
        <v>360</v>
      </c>
      <c r="B55" s="55">
        <v>40328</v>
      </c>
      <c r="C55" s="54" t="s">
        <v>460</v>
      </c>
      <c r="D55" s="56" t="s">
        <v>373</v>
      </c>
      <c r="E55" s="57" t="s">
        <v>51</v>
      </c>
      <c r="F55" s="55">
        <v>1701.73</v>
      </c>
      <c r="G55" s="60">
        <v>14.65</v>
      </c>
      <c r="H55" s="60">
        <f t="shared" ref="H55:H60" si="9">ROUND(G55*F55,2)</f>
        <v>24930.34</v>
      </c>
      <c r="I55" s="3"/>
      <c r="J55" s="60">
        <f t="shared" ref="J55:J60" si="10">ROUND(I55*F55,2)</f>
        <v>0</v>
      </c>
    </row>
    <row r="56" spans="1:10" s="61" customFormat="1" ht="26.1" customHeight="1" x14ac:dyDescent="0.2">
      <c r="A56" s="54" t="s">
        <v>361</v>
      </c>
      <c r="B56" s="55">
        <v>40332</v>
      </c>
      <c r="C56" s="54" t="s">
        <v>460</v>
      </c>
      <c r="D56" s="56" t="s">
        <v>375</v>
      </c>
      <c r="E56" s="57" t="s">
        <v>53</v>
      </c>
      <c r="F56" s="55">
        <v>2310.25</v>
      </c>
      <c r="G56" s="60">
        <v>15.43</v>
      </c>
      <c r="H56" s="60">
        <f t="shared" si="9"/>
        <v>35647.160000000003</v>
      </c>
      <c r="I56" s="3"/>
      <c r="J56" s="60">
        <f t="shared" si="10"/>
        <v>0</v>
      </c>
    </row>
    <row r="57" spans="1:10" s="61" customFormat="1" ht="25.5" x14ac:dyDescent="0.2">
      <c r="A57" s="54" t="s">
        <v>362</v>
      </c>
      <c r="B57" s="55">
        <v>40333</v>
      </c>
      <c r="C57" s="54" t="s">
        <v>460</v>
      </c>
      <c r="D57" s="56" t="s">
        <v>52</v>
      </c>
      <c r="E57" s="57" t="s">
        <v>53</v>
      </c>
      <c r="F57" s="55">
        <v>1218.8399999999999</v>
      </c>
      <c r="G57" s="60">
        <v>15.65</v>
      </c>
      <c r="H57" s="60">
        <f t="shared" si="9"/>
        <v>19074.849999999999</v>
      </c>
      <c r="I57" s="3"/>
      <c r="J57" s="60">
        <f t="shared" si="10"/>
        <v>0</v>
      </c>
    </row>
    <row r="58" spans="1:10" s="61" customFormat="1" ht="38.25" x14ac:dyDescent="0.2">
      <c r="A58" s="54" t="s">
        <v>363</v>
      </c>
      <c r="B58" s="55">
        <v>40331</v>
      </c>
      <c r="C58" s="54" t="s">
        <v>460</v>
      </c>
      <c r="D58" s="56" t="s">
        <v>49</v>
      </c>
      <c r="E58" s="57" t="s">
        <v>31</v>
      </c>
      <c r="F58" s="55">
        <v>82.15</v>
      </c>
      <c r="G58" s="60">
        <v>806.86</v>
      </c>
      <c r="H58" s="60">
        <f t="shared" si="9"/>
        <v>66283.55</v>
      </c>
      <c r="I58" s="3"/>
      <c r="J58" s="60">
        <f t="shared" si="10"/>
        <v>0</v>
      </c>
    </row>
    <row r="59" spans="1:10" s="66" customFormat="1" ht="26.1" customHeight="1" x14ac:dyDescent="0.2">
      <c r="A59" s="1" t="s">
        <v>364</v>
      </c>
      <c r="B59" s="1">
        <v>92490</v>
      </c>
      <c r="C59" s="1" t="s">
        <v>90</v>
      </c>
      <c r="D59" s="64" t="s">
        <v>358</v>
      </c>
      <c r="E59" s="1" t="s">
        <v>359</v>
      </c>
      <c r="F59" s="1">
        <v>398.84</v>
      </c>
      <c r="G59" s="65">
        <v>104.79</v>
      </c>
      <c r="H59" s="65">
        <f t="shared" si="9"/>
        <v>41794.44</v>
      </c>
      <c r="I59" s="4"/>
      <c r="J59" s="65">
        <f t="shared" si="10"/>
        <v>0</v>
      </c>
    </row>
    <row r="60" spans="1:10" s="61" customFormat="1" ht="40.5" customHeight="1" x14ac:dyDescent="0.2">
      <c r="A60" s="54" t="s">
        <v>365</v>
      </c>
      <c r="B60" s="55">
        <v>92443</v>
      </c>
      <c r="C60" s="54" t="s">
        <v>90</v>
      </c>
      <c r="D60" s="56" t="s">
        <v>398</v>
      </c>
      <c r="E60" s="54" t="s">
        <v>6</v>
      </c>
      <c r="F60" s="55">
        <v>174.21999999999997</v>
      </c>
      <c r="G60" s="60">
        <v>68.33</v>
      </c>
      <c r="H60" s="60">
        <f t="shared" si="9"/>
        <v>11904.45</v>
      </c>
      <c r="I60" s="3"/>
      <c r="J60" s="60">
        <f t="shared" si="10"/>
        <v>0</v>
      </c>
    </row>
    <row r="61" spans="1:10" ht="24" customHeight="1" x14ac:dyDescent="0.2">
      <c r="A61" s="49" t="s">
        <v>366</v>
      </c>
      <c r="B61" s="49"/>
      <c r="C61" s="49"/>
      <c r="D61" s="50" t="s">
        <v>372</v>
      </c>
      <c r="E61" s="49"/>
      <c r="F61" s="51"/>
      <c r="G61" s="52"/>
      <c r="H61" s="53">
        <f>SUBTOTAL(9,H62:H66)</f>
        <v>27994.21</v>
      </c>
      <c r="I61" s="5"/>
      <c r="J61" s="53">
        <f>SUBTOTAL(9,J62:J66)</f>
        <v>0</v>
      </c>
    </row>
    <row r="62" spans="1:10" s="61" customFormat="1" ht="25.5" x14ac:dyDescent="0.2">
      <c r="A62" s="54" t="s">
        <v>367</v>
      </c>
      <c r="B62" s="55">
        <v>40328</v>
      </c>
      <c r="C62" s="54" t="s">
        <v>460</v>
      </c>
      <c r="D62" s="56" t="s">
        <v>373</v>
      </c>
      <c r="E62" s="57" t="s">
        <v>51</v>
      </c>
      <c r="F62" s="58">
        <v>505.2</v>
      </c>
      <c r="G62" s="60">
        <v>14.65</v>
      </c>
      <c r="H62" s="60">
        <f>ROUND(G62*F62,2)</f>
        <v>7401.18</v>
      </c>
      <c r="I62" s="3"/>
      <c r="J62" s="60">
        <f t="shared" ref="J62:J66" si="11">ROUND(I62*F62,2)</f>
        <v>0</v>
      </c>
    </row>
    <row r="63" spans="1:10" s="61" customFormat="1" ht="26.1" customHeight="1" x14ac:dyDescent="0.2">
      <c r="A63" s="54" t="s">
        <v>368</v>
      </c>
      <c r="B63" s="55">
        <v>40332</v>
      </c>
      <c r="C63" s="54" t="s">
        <v>460</v>
      </c>
      <c r="D63" s="56" t="s">
        <v>375</v>
      </c>
      <c r="E63" s="57" t="s">
        <v>53</v>
      </c>
      <c r="F63" s="58">
        <v>267.09999999999997</v>
      </c>
      <c r="G63" s="60">
        <v>15.43</v>
      </c>
      <c r="H63" s="60">
        <f>ROUND(G63*F63,2)</f>
        <v>4121.3500000000004</v>
      </c>
      <c r="I63" s="3"/>
      <c r="J63" s="60">
        <f t="shared" si="11"/>
        <v>0</v>
      </c>
    </row>
    <row r="64" spans="1:10" s="61" customFormat="1" ht="27.75" customHeight="1" x14ac:dyDescent="0.2">
      <c r="A64" s="54" t="s">
        <v>369</v>
      </c>
      <c r="B64" s="55">
        <v>40333</v>
      </c>
      <c r="C64" s="54" t="s">
        <v>460</v>
      </c>
      <c r="D64" s="56" t="s">
        <v>52</v>
      </c>
      <c r="E64" s="57" t="s">
        <v>53</v>
      </c>
      <c r="F64" s="58">
        <v>97.700000000000017</v>
      </c>
      <c r="G64" s="60">
        <v>15.65</v>
      </c>
      <c r="H64" s="60">
        <f>ROUND(G64*F64,2)</f>
        <v>1529.01</v>
      </c>
      <c r="I64" s="3"/>
      <c r="J64" s="60">
        <f t="shared" si="11"/>
        <v>0</v>
      </c>
    </row>
    <row r="65" spans="1:11" s="61" customFormat="1" ht="38.25" x14ac:dyDescent="0.2">
      <c r="A65" s="54" t="s">
        <v>370</v>
      </c>
      <c r="B65" s="55">
        <v>40331</v>
      </c>
      <c r="C65" s="54" t="s">
        <v>460</v>
      </c>
      <c r="D65" s="56" t="s">
        <v>49</v>
      </c>
      <c r="E65" s="57" t="s">
        <v>31</v>
      </c>
      <c r="F65" s="55">
        <v>10.360000000000001</v>
      </c>
      <c r="G65" s="60">
        <v>806.86</v>
      </c>
      <c r="H65" s="60">
        <f>ROUND(G65*F65,2)</f>
        <v>8359.07</v>
      </c>
      <c r="I65" s="3"/>
      <c r="J65" s="60">
        <f t="shared" si="11"/>
        <v>0</v>
      </c>
    </row>
    <row r="66" spans="1:11" s="61" customFormat="1" ht="38.25" x14ac:dyDescent="0.2">
      <c r="A66" s="54" t="s">
        <v>371</v>
      </c>
      <c r="B66" s="55">
        <v>92443</v>
      </c>
      <c r="C66" s="54" t="s">
        <v>90</v>
      </c>
      <c r="D66" s="56" t="s">
        <v>398</v>
      </c>
      <c r="E66" s="54" t="s">
        <v>6</v>
      </c>
      <c r="F66" s="55">
        <v>96.350000000000009</v>
      </c>
      <c r="G66" s="60">
        <v>68.33</v>
      </c>
      <c r="H66" s="60">
        <f>ROUND(G66*F66,2)</f>
        <v>6583.6</v>
      </c>
      <c r="I66" s="3"/>
      <c r="J66" s="60">
        <f t="shared" si="11"/>
        <v>0</v>
      </c>
    </row>
    <row r="67" spans="1:11" ht="24" customHeight="1" x14ac:dyDescent="0.2">
      <c r="A67" s="49" t="s">
        <v>60</v>
      </c>
      <c r="B67" s="49"/>
      <c r="C67" s="49"/>
      <c r="D67" s="50" t="s">
        <v>61</v>
      </c>
      <c r="E67" s="49"/>
      <c r="F67" s="51"/>
      <c r="G67" s="52"/>
      <c r="H67" s="53">
        <f>SUBTOTAL(9,H68:H69)</f>
        <v>97660.11</v>
      </c>
      <c r="I67" s="5"/>
      <c r="J67" s="53">
        <f>SUBTOTAL(9,J68:J69)</f>
        <v>0</v>
      </c>
    </row>
    <row r="68" spans="1:11" s="61" customFormat="1" ht="25.5" x14ac:dyDescent="0.2">
      <c r="A68" s="54" t="s">
        <v>62</v>
      </c>
      <c r="B68" s="55">
        <v>50301</v>
      </c>
      <c r="C68" s="54" t="s">
        <v>460</v>
      </c>
      <c r="D68" s="56" t="s">
        <v>63</v>
      </c>
      <c r="E68" s="57" t="s">
        <v>13</v>
      </c>
      <c r="F68" s="55">
        <v>261.90000000000003</v>
      </c>
      <c r="G68" s="60">
        <v>12.91</v>
      </c>
      <c r="H68" s="60">
        <f>ROUND(G68*F68,2)</f>
        <v>3381.13</v>
      </c>
      <c r="I68" s="3"/>
      <c r="J68" s="60">
        <f t="shared" ref="J68:J69" si="12">ROUND(I68*F68,2)</f>
        <v>0</v>
      </c>
    </row>
    <row r="69" spans="1:11" s="61" customFormat="1" ht="39.75" customHeight="1" x14ac:dyDescent="0.2">
      <c r="A69" s="54" t="s">
        <v>64</v>
      </c>
      <c r="B69" s="55">
        <v>103322</v>
      </c>
      <c r="C69" s="54" t="s">
        <v>90</v>
      </c>
      <c r="D69" s="56" t="s">
        <v>419</v>
      </c>
      <c r="E69" s="57" t="s">
        <v>6</v>
      </c>
      <c r="F69" s="55">
        <v>1471.2700000000002</v>
      </c>
      <c r="G69" s="60">
        <v>64.08</v>
      </c>
      <c r="H69" s="60">
        <f>ROUND(G69*F69,2)</f>
        <v>94278.98</v>
      </c>
      <c r="I69" s="3"/>
      <c r="J69" s="60">
        <f t="shared" si="12"/>
        <v>0</v>
      </c>
      <c r="K69" s="72"/>
    </row>
    <row r="70" spans="1:11" ht="24" customHeight="1" x14ac:dyDescent="0.2">
      <c r="A70" s="49" t="s">
        <v>65</v>
      </c>
      <c r="B70" s="49"/>
      <c r="C70" s="49"/>
      <c r="D70" s="50" t="s">
        <v>66</v>
      </c>
      <c r="E70" s="49"/>
      <c r="F70" s="51"/>
      <c r="G70" s="52"/>
      <c r="H70" s="53">
        <f>SUBTOTAL(9,H71)</f>
        <v>6149.23</v>
      </c>
      <c r="I70" s="5"/>
      <c r="J70" s="53">
        <f>SUBTOTAL(9,J71)</f>
        <v>0</v>
      </c>
      <c r="K70" s="73"/>
    </row>
    <row r="71" spans="1:11" s="61" customFormat="1" ht="26.1" customHeight="1" x14ac:dyDescent="0.2">
      <c r="A71" s="54" t="s">
        <v>67</v>
      </c>
      <c r="B71" s="74">
        <v>102257</v>
      </c>
      <c r="C71" s="54" t="s">
        <v>90</v>
      </c>
      <c r="D71" s="56" t="s">
        <v>420</v>
      </c>
      <c r="E71" s="57" t="s">
        <v>6</v>
      </c>
      <c r="F71" s="58">
        <v>14.4</v>
      </c>
      <c r="G71" s="60">
        <v>427.03</v>
      </c>
      <c r="H71" s="60">
        <f>ROUND(G71*F71,2)</f>
        <v>6149.23</v>
      </c>
      <c r="I71" s="3"/>
      <c r="J71" s="60">
        <f>ROUND(I71*F71,2)</f>
        <v>0</v>
      </c>
    </row>
    <row r="72" spans="1:11" ht="24" customHeight="1" x14ac:dyDescent="0.2">
      <c r="A72" s="49" t="s">
        <v>68</v>
      </c>
      <c r="B72" s="75"/>
      <c r="C72" s="49"/>
      <c r="D72" s="50" t="s">
        <v>69</v>
      </c>
      <c r="E72" s="49"/>
      <c r="F72" s="51"/>
      <c r="G72" s="52"/>
      <c r="H72" s="53">
        <f>SUBTOTAL(9,H73:H76)</f>
        <v>74276.950000000012</v>
      </c>
      <c r="I72" s="5"/>
      <c r="J72" s="53">
        <f>SUBTOTAL(9,J73:J76)</f>
        <v>0</v>
      </c>
    </row>
    <row r="73" spans="1:11" s="61" customFormat="1" ht="26.25" customHeight="1" x14ac:dyDescent="0.2">
      <c r="A73" s="54" t="s">
        <v>70</v>
      </c>
      <c r="B73" s="74">
        <v>94573</v>
      </c>
      <c r="C73" s="54" t="s">
        <v>90</v>
      </c>
      <c r="D73" s="56" t="s">
        <v>397</v>
      </c>
      <c r="E73" s="57" t="s">
        <v>6</v>
      </c>
      <c r="F73" s="55">
        <v>78.91</v>
      </c>
      <c r="G73" s="60">
        <v>467.97</v>
      </c>
      <c r="H73" s="60">
        <f>ROUND(G73*F73,2)</f>
        <v>36927.51</v>
      </c>
      <c r="I73" s="3"/>
      <c r="J73" s="60">
        <f t="shared" ref="J73:J76" si="13">ROUND(I73*F73,2)</f>
        <v>0</v>
      </c>
    </row>
    <row r="74" spans="1:11" s="61" customFormat="1" ht="29.25" customHeight="1" x14ac:dyDescent="0.2">
      <c r="A74" s="54" t="s">
        <v>71</v>
      </c>
      <c r="B74" s="55">
        <v>71703</v>
      </c>
      <c r="C74" s="54" t="s">
        <v>460</v>
      </c>
      <c r="D74" s="56" t="s">
        <v>72</v>
      </c>
      <c r="E74" s="57" t="s">
        <v>6</v>
      </c>
      <c r="F74" s="58">
        <v>11.6</v>
      </c>
      <c r="G74" s="60">
        <v>536.20000000000005</v>
      </c>
      <c r="H74" s="60">
        <f>ROUND(G74*F74,2)</f>
        <v>6219.92</v>
      </c>
      <c r="I74" s="3"/>
      <c r="J74" s="60">
        <f t="shared" si="13"/>
        <v>0</v>
      </c>
    </row>
    <row r="75" spans="1:11" s="61" customFormat="1" x14ac:dyDescent="0.2">
      <c r="A75" s="54" t="s">
        <v>73</v>
      </c>
      <c r="B75" s="55">
        <v>71106</v>
      </c>
      <c r="C75" s="54" t="s">
        <v>460</v>
      </c>
      <c r="D75" s="56" t="s">
        <v>74</v>
      </c>
      <c r="E75" s="57" t="s">
        <v>6</v>
      </c>
      <c r="F75" s="55">
        <v>10.79</v>
      </c>
      <c r="G75" s="60">
        <v>938.34</v>
      </c>
      <c r="H75" s="60">
        <f>ROUND(G75*F75,2)</f>
        <v>10124.69</v>
      </c>
      <c r="I75" s="3"/>
      <c r="J75" s="60">
        <f t="shared" si="13"/>
        <v>0</v>
      </c>
      <c r="K75" s="70"/>
    </row>
    <row r="76" spans="1:11" s="61" customFormat="1" ht="37.5" customHeight="1" x14ac:dyDescent="0.2">
      <c r="A76" s="54" t="s">
        <v>75</v>
      </c>
      <c r="B76" s="55">
        <v>100701</v>
      </c>
      <c r="C76" s="54" t="s">
        <v>90</v>
      </c>
      <c r="D76" s="56" t="s">
        <v>396</v>
      </c>
      <c r="E76" s="57" t="s">
        <v>6</v>
      </c>
      <c r="F76" s="58">
        <v>24.5</v>
      </c>
      <c r="G76" s="60">
        <v>857.34</v>
      </c>
      <c r="H76" s="60">
        <f>ROUND(G76*F76,2)</f>
        <v>21004.83</v>
      </c>
      <c r="I76" s="3"/>
      <c r="J76" s="60">
        <f t="shared" si="13"/>
        <v>0</v>
      </c>
    </row>
    <row r="77" spans="1:11" ht="24" customHeight="1" x14ac:dyDescent="0.2">
      <c r="A77" s="49" t="s">
        <v>76</v>
      </c>
      <c r="B77" s="49"/>
      <c r="C77" s="49"/>
      <c r="D77" s="50" t="s">
        <v>77</v>
      </c>
      <c r="E77" s="49"/>
      <c r="F77" s="51"/>
      <c r="G77" s="52"/>
      <c r="H77" s="53">
        <f>SUBTOTAL(9,H78:H84)</f>
        <v>91204.859999999986</v>
      </c>
      <c r="I77" s="5"/>
      <c r="J77" s="53">
        <f>SUBTOTAL(9,J78:J84)</f>
        <v>0</v>
      </c>
    </row>
    <row r="78" spans="1:11" s="61" customFormat="1" ht="53.25" customHeight="1" x14ac:dyDescent="0.2">
      <c r="A78" s="54" t="s">
        <v>78</v>
      </c>
      <c r="B78" s="55">
        <v>90843</v>
      </c>
      <c r="C78" s="54" t="s">
        <v>90</v>
      </c>
      <c r="D78" s="56" t="s">
        <v>394</v>
      </c>
      <c r="E78" s="57" t="s">
        <v>20</v>
      </c>
      <c r="F78" s="58">
        <v>5</v>
      </c>
      <c r="G78" s="60">
        <v>1262.56</v>
      </c>
      <c r="H78" s="60">
        <f t="shared" ref="H78:H84" si="14">ROUND(G78*F78,2)</f>
        <v>6312.8</v>
      </c>
      <c r="I78" s="3"/>
      <c r="J78" s="60">
        <f t="shared" ref="J78:J84" si="15">ROUND(I78*F78,2)</f>
        <v>0</v>
      </c>
    </row>
    <row r="79" spans="1:11" s="61" customFormat="1" ht="25.5" customHeight="1" x14ac:dyDescent="0.2">
      <c r="A79" s="54" t="s">
        <v>471</v>
      </c>
      <c r="B79" s="55">
        <v>160713</v>
      </c>
      <c r="C79" s="54" t="s">
        <v>460</v>
      </c>
      <c r="D79" s="56" t="s">
        <v>446</v>
      </c>
      <c r="E79" s="54" t="s">
        <v>6</v>
      </c>
      <c r="F79" s="55">
        <v>10.080000000000002</v>
      </c>
      <c r="G79" s="60">
        <v>644.98</v>
      </c>
      <c r="H79" s="60">
        <f t="shared" ref="H79" si="16">ROUND(G79*F79,2)</f>
        <v>6501.4</v>
      </c>
      <c r="I79" s="3"/>
      <c r="J79" s="60">
        <f t="shared" si="15"/>
        <v>0</v>
      </c>
    </row>
    <row r="80" spans="1:11" s="61" customFormat="1" ht="57" customHeight="1" x14ac:dyDescent="0.2">
      <c r="A80" s="54" t="s">
        <v>472</v>
      </c>
      <c r="B80" s="55">
        <v>90844</v>
      </c>
      <c r="C80" s="54" t="s">
        <v>90</v>
      </c>
      <c r="D80" s="56" t="s">
        <v>395</v>
      </c>
      <c r="E80" s="57" t="s">
        <v>20</v>
      </c>
      <c r="F80" s="58">
        <v>13</v>
      </c>
      <c r="G80" s="60">
        <v>1356.7</v>
      </c>
      <c r="H80" s="60">
        <f t="shared" ref="H80" si="17">ROUND(G80*F80,2)</f>
        <v>17637.099999999999</v>
      </c>
      <c r="I80" s="3"/>
      <c r="J80" s="60">
        <f t="shared" si="15"/>
        <v>0</v>
      </c>
    </row>
    <row r="81" spans="1:10" s="61" customFormat="1" ht="51" x14ac:dyDescent="0.2">
      <c r="A81" s="54" t="s">
        <v>473</v>
      </c>
      <c r="B81" s="76">
        <v>61903</v>
      </c>
      <c r="C81" s="54" t="s">
        <v>460</v>
      </c>
      <c r="D81" s="56" t="s">
        <v>79</v>
      </c>
      <c r="E81" s="57" t="s">
        <v>20</v>
      </c>
      <c r="F81" s="58">
        <v>10</v>
      </c>
      <c r="G81" s="60">
        <v>1902.46</v>
      </c>
      <c r="H81" s="60">
        <f t="shared" si="14"/>
        <v>19024.599999999999</v>
      </c>
      <c r="I81" s="3"/>
      <c r="J81" s="60">
        <f t="shared" si="15"/>
        <v>0</v>
      </c>
    </row>
    <row r="82" spans="1:10" s="61" customFormat="1" ht="38.25" x14ac:dyDescent="0.2">
      <c r="A82" s="54" t="s">
        <v>474</v>
      </c>
      <c r="B82" s="55">
        <v>210114</v>
      </c>
      <c r="C82" s="54" t="s">
        <v>460</v>
      </c>
      <c r="D82" s="56" t="s">
        <v>80</v>
      </c>
      <c r="E82" s="57" t="s">
        <v>20</v>
      </c>
      <c r="F82" s="58">
        <v>5</v>
      </c>
      <c r="G82" s="60">
        <v>6344.74</v>
      </c>
      <c r="H82" s="60">
        <f t="shared" si="14"/>
        <v>31723.7</v>
      </c>
      <c r="I82" s="3"/>
      <c r="J82" s="60">
        <f t="shared" si="15"/>
        <v>0</v>
      </c>
    </row>
    <row r="83" spans="1:10" s="61" customFormat="1" ht="25.5" x14ac:dyDescent="0.2">
      <c r="A83" s="54" t="s">
        <v>475</v>
      </c>
      <c r="B83" s="74">
        <v>90806</v>
      </c>
      <c r="C83" s="1" t="s">
        <v>90</v>
      </c>
      <c r="D83" s="56" t="s">
        <v>393</v>
      </c>
      <c r="E83" s="57" t="s">
        <v>20</v>
      </c>
      <c r="F83" s="58">
        <v>10</v>
      </c>
      <c r="G83" s="60">
        <v>516.44000000000005</v>
      </c>
      <c r="H83" s="60">
        <f t="shared" si="14"/>
        <v>5164.3999999999996</v>
      </c>
      <c r="I83" s="3"/>
      <c r="J83" s="60">
        <f t="shared" si="15"/>
        <v>0</v>
      </c>
    </row>
    <row r="84" spans="1:10" s="61" customFormat="1" ht="15" customHeight="1" x14ac:dyDescent="0.2">
      <c r="A84" s="54" t="s">
        <v>476</v>
      </c>
      <c r="B84" s="55" t="s">
        <v>81</v>
      </c>
      <c r="C84" s="1" t="s">
        <v>467</v>
      </c>
      <c r="D84" s="56" t="s">
        <v>82</v>
      </c>
      <c r="E84" s="57" t="s">
        <v>43</v>
      </c>
      <c r="F84" s="58">
        <v>1</v>
      </c>
      <c r="G84" s="60">
        <v>4840.8613659209532</v>
      </c>
      <c r="H84" s="60">
        <f t="shared" si="14"/>
        <v>4840.8599999999997</v>
      </c>
      <c r="I84" s="3"/>
      <c r="J84" s="60">
        <f t="shared" si="15"/>
        <v>0</v>
      </c>
    </row>
    <row r="85" spans="1:10" ht="24" customHeight="1" x14ac:dyDescent="0.2">
      <c r="A85" s="49" t="s">
        <v>83</v>
      </c>
      <c r="B85" s="75"/>
      <c r="C85" s="49"/>
      <c r="D85" s="50" t="s">
        <v>84</v>
      </c>
      <c r="E85" s="49"/>
      <c r="F85" s="51"/>
      <c r="G85" s="52"/>
      <c r="H85" s="53">
        <f>SUBTOTAL(9,H86:H88)</f>
        <v>18903.72</v>
      </c>
      <c r="I85" s="5"/>
      <c r="J85" s="53">
        <f>SUBTOTAL(9,J86:J88)</f>
        <v>0</v>
      </c>
    </row>
    <row r="86" spans="1:10" s="61" customFormat="1" ht="25.5" x14ac:dyDescent="0.2">
      <c r="A86" s="54" t="s">
        <v>85</v>
      </c>
      <c r="B86" s="55">
        <v>80201</v>
      </c>
      <c r="C86" s="54" t="s">
        <v>460</v>
      </c>
      <c r="D86" s="56" t="s">
        <v>86</v>
      </c>
      <c r="E86" s="57" t="s">
        <v>6</v>
      </c>
      <c r="F86" s="55">
        <v>10.139999999999999</v>
      </c>
      <c r="G86" s="60">
        <v>752.6</v>
      </c>
      <c r="H86" s="60">
        <f>ROUND(G86*F86,2)</f>
        <v>7631.36</v>
      </c>
      <c r="I86" s="3"/>
      <c r="J86" s="60">
        <f t="shared" ref="J86:J88" si="18">ROUND(I86*F86,2)</f>
        <v>0</v>
      </c>
    </row>
    <row r="87" spans="1:10" s="61" customFormat="1" x14ac:dyDescent="0.2">
      <c r="A87" s="54" t="s">
        <v>87</v>
      </c>
      <c r="B87" s="55">
        <v>80102</v>
      </c>
      <c r="C87" s="54" t="s">
        <v>460</v>
      </c>
      <c r="D87" s="56" t="s">
        <v>88</v>
      </c>
      <c r="E87" s="57" t="s">
        <v>6</v>
      </c>
      <c r="F87" s="55">
        <v>15.44</v>
      </c>
      <c r="G87" s="60">
        <v>348.13</v>
      </c>
      <c r="H87" s="60">
        <f>ROUND(G87*F87,2)</f>
        <v>5375.13</v>
      </c>
      <c r="I87" s="3"/>
      <c r="J87" s="60">
        <f t="shared" si="18"/>
        <v>0</v>
      </c>
    </row>
    <row r="88" spans="1:10" s="61" customFormat="1" ht="38.25" x14ac:dyDescent="0.2">
      <c r="A88" s="54" t="s">
        <v>89</v>
      </c>
      <c r="B88" s="55">
        <v>100702</v>
      </c>
      <c r="C88" s="54" t="s">
        <v>90</v>
      </c>
      <c r="D88" s="56" t="s">
        <v>91</v>
      </c>
      <c r="E88" s="57" t="s">
        <v>6</v>
      </c>
      <c r="F88" s="58">
        <v>9.9</v>
      </c>
      <c r="G88" s="60">
        <v>595.67999999999995</v>
      </c>
      <c r="H88" s="60">
        <f>ROUND(G88*F88,2)</f>
        <v>5897.23</v>
      </c>
      <c r="I88" s="3"/>
      <c r="J88" s="60">
        <f t="shared" si="18"/>
        <v>0</v>
      </c>
    </row>
    <row r="89" spans="1:10" ht="24" customHeight="1" x14ac:dyDescent="0.2">
      <c r="A89" s="49" t="s">
        <v>92</v>
      </c>
      <c r="B89" s="49"/>
      <c r="C89" s="49"/>
      <c r="D89" s="50" t="s">
        <v>93</v>
      </c>
      <c r="E89" s="49"/>
      <c r="F89" s="51"/>
      <c r="G89" s="52"/>
      <c r="H89" s="53">
        <f>SUBTOTAL(9,H90:H114)</f>
        <v>105103.78</v>
      </c>
      <c r="I89" s="5"/>
      <c r="J89" s="53">
        <f>SUBTOTAL(9,J90:J114)</f>
        <v>0</v>
      </c>
    </row>
    <row r="90" spans="1:10" ht="24" customHeight="1" x14ac:dyDescent="0.2">
      <c r="A90" s="49" t="s">
        <v>94</v>
      </c>
      <c r="B90" s="49"/>
      <c r="C90" s="49"/>
      <c r="D90" s="50" t="s">
        <v>95</v>
      </c>
      <c r="E90" s="49"/>
      <c r="F90" s="51"/>
      <c r="G90" s="52"/>
      <c r="H90" s="53">
        <f>SUBTOTAL(9,H91:H92)</f>
        <v>27277.46</v>
      </c>
      <c r="I90" s="5"/>
      <c r="J90" s="53">
        <f>SUBTOTAL(9,J91:J92)</f>
        <v>0</v>
      </c>
    </row>
    <row r="91" spans="1:10" s="61" customFormat="1" x14ac:dyDescent="0.2">
      <c r="A91" s="54" t="s">
        <v>96</v>
      </c>
      <c r="B91" s="55">
        <v>130308</v>
      </c>
      <c r="C91" s="54" t="s">
        <v>460</v>
      </c>
      <c r="D91" s="56" t="s">
        <v>97</v>
      </c>
      <c r="E91" s="57" t="s">
        <v>13</v>
      </c>
      <c r="F91" s="55">
        <v>65.53</v>
      </c>
      <c r="G91" s="60">
        <v>67.44</v>
      </c>
      <c r="H91" s="60">
        <f>ROUND(G91*F91,2)</f>
        <v>4419.34</v>
      </c>
      <c r="I91" s="3"/>
      <c r="J91" s="60">
        <f t="shared" ref="J91:J92" si="19">ROUND(I91*F91,2)</f>
        <v>0</v>
      </c>
    </row>
    <row r="92" spans="1:10" s="61" customFormat="1" x14ac:dyDescent="0.2">
      <c r="A92" s="54" t="s">
        <v>98</v>
      </c>
      <c r="B92" s="55">
        <v>170220</v>
      </c>
      <c r="C92" s="54" t="s">
        <v>460</v>
      </c>
      <c r="D92" s="56" t="s">
        <v>99</v>
      </c>
      <c r="E92" s="57" t="s">
        <v>6</v>
      </c>
      <c r="F92" s="55">
        <v>41.62</v>
      </c>
      <c r="G92" s="60">
        <v>549.21</v>
      </c>
      <c r="H92" s="60">
        <f>ROUND(G92*F92,2)</f>
        <v>22858.12</v>
      </c>
      <c r="I92" s="3"/>
      <c r="J92" s="60">
        <f t="shared" si="19"/>
        <v>0</v>
      </c>
    </row>
    <row r="93" spans="1:10" ht="24" customHeight="1" x14ac:dyDescent="0.2">
      <c r="A93" s="49" t="s">
        <v>100</v>
      </c>
      <c r="B93" s="49"/>
      <c r="C93" s="49"/>
      <c r="D93" s="50" t="s">
        <v>101</v>
      </c>
      <c r="E93" s="49"/>
      <c r="F93" s="51"/>
      <c r="G93" s="52"/>
      <c r="H93" s="53">
        <f>SUBTOTAL(9,H94:H107)</f>
        <v>35908.11</v>
      </c>
      <c r="I93" s="5"/>
      <c r="J93" s="53">
        <f>SUBTOTAL(9,J94:J107)</f>
        <v>0</v>
      </c>
    </row>
    <row r="94" spans="1:10" ht="24" customHeight="1" x14ac:dyDescent="0.2">
      <c r="A94" s="49" t="s">
        <v>102</v>
      </c>
      <c r="B94" s="49"/>
      <c r="C94" s="49"/>
      <c r="D94" s="50" t="s">
        <v>103</v>
      </c>
      <c r="E94" s="49"/>
      <c r="F94" s="51"/>
      <c r="G94" s="52"/>
      <c r="H94" s="53">
        <f>SUBTOTAL(9,H95:H97)</f>
        <v>4461.2100000000009</v>
      </c>
      <c r="I94" s="5"/>
      <c r="J94" s="53">
        <f>SUBTOTAL(9,J95:J97)</f>
        <v>0</v>
      </c>
    </row>
    <row r="95" spans="1:10" s="61" customFormat="1" ht="38.25" x14ac:dyDescent="0.2">
      <c r="A95" s="54" t="s">
        <v>104</v>
      </c>
      <c r="B95" s="55">
        <v>170515</v>
      </c>
      <c r="C95" s="54" t="s">
        <v>460</v>
      </c>
      <c r="D95" s="56" t="s">
        <v>456</v>
      </c>
      <c r="E95" s="57" t="s">
        <v>105</v>
      </c>
      <c r="F95" s="58">
        <v>1</v>
      </c>
      <c r="G95" s="60">
        <v>2934.05</v>
      </c>
      <c r="H95" s="60">
        <f>ROUND(G95*F95,2)</f>
        <v>2934.05</v>
      </c>
      <c r="I95" s="3"/>
      <c r="J95" s="60">
        <f t="shared" ref="J95:J97" si="20">ROUND(I95*F95,2)</f>
        <v>0</v>
      </c>
    </row>
    <row r="96" spans="1:10" s="61" customFormat="1" ht="27.75" customHeight="1" x14ac:dyDescent="0.2">
      <c r="A96" s="54" t="s">
        <v>106</v>
      </c>
      <c r="B96" s="55">
        <v>86935</v>
      </c>
      <c r="C96" s="54" t="s">
        <v>90</v>
      </c>
      <c r="D96" s="56" t="s">
        <v>415</v>
      </c>
      <c r="E96" s="57" t="s">
        <v>20</v>
      </c>
      <c r="F96" s="58">
        <v>3</v>
      </c>
      <c r="G96" s="60">
        <v>389.56</v>
      </c>
      <c r="H96" s="60">
        <f>ROUND(G96*F96,2)</f>
        <v>1168.68</v>
      </c>
      <c r="I96" s="3"/>
      <c r="J96" s="60">
        <f t="shared" si="20"/>
        <v>0</v>
      </c>
    </row>
    <row r="97" spans="1:10" s="61" customFormat="1" ht="27" customHeight="1" x14ac:dyDescent="0.2">
      <c r="A97" s="54" t="s">
        <v>107</v>
      </c>
      <c r="B97" s="55">
        <v>86911</v>
      </c>
      <c r="C97" s="54" t="s">
        <v>90</v>
      </c>
      <c r="D97" s="56" t="s">
        <v>376</v>
      </c>
      <c r="E97" s="57" t="s">
        <v>20</v>
      </c>
      <c r="F97" s="58">
        <v>4</v>
      </c>
      <c r="G97" s="60">
        <v>89.62</v>
      </c>
      <c r="H97" s="60">
        <f>ROUND(G97*F97,2)</f>
        <v>358.48</v>
      </c>
      <c r="I97" s="3"/>
      <c r="J97" s="60">
        <f t="shared" si="20"/>
        <v>0</v>
      </c>
    </row>
    <row r="98" spans="1:10" ht="24" customHeight="1" x14ac:dyDescent="0.2">
      <c r="A98" s="49" t="s">
        <v>108</v>
      </c>
      <c r="B98" s="49"/>
      <c r="C98" s="49"/>
      <c r="D98" s="50" t="s">
        <v>109</v>
      </c>
      <c r="E98" s="49"/>
      <c r="F98" s="51"/>
      <c r="G98" s="52"/>
      <c r="H98" s="53">
        <f>SUBTOTAL(9,H99:H100)</f>
        <v>473.40000000000003</v>
      </c>
      <c r="I98" s="5"/>
      <c r="J98" s="53">
        <f>SUBTOTAL(9,J99:J100)</f>
        <v>0</v>
      </c>
    </row>
    <row r="99" spans="1:10" s="61" customFormat="1" ht="38.25" x14ac:dyDescent="0.2">
      <c r="A99" s="54" t="s">
        <v>110</v>
      </c>
      <c r="B99" s="55">
        <v>86911</v>
      </c>
      <c r="C99" s="54" t="s">
        <v>90</v>
      </c>
      <c r="D99" s="56" t="s">
        <v>414</v>
      </c>
      <c r="E99" s="57" t="s">
        <v>20</v>
      </c>
      <c r="F99" s="58">
        <v>2</v>
      </c>
      <c r="G99" s="60">
        <v>89.62</v>
      </c>
      <c r="H99" s="60">
        <f>ROUND(G99*F99,2)</f>
        <v>179.24</v>
      </c>
      <c r="I99" s="3"/>
      <c r="J99" s="60">
        <f t="shared" ref="J99:J100" si="21">ROUND(I99*F99,2)</f>
        <v>0</v>
      </c>
    </row>
    <row r="100" spans="1:10" s="61" customFormat="1" x14ac:dyDescent="0.2">
      <c r="A100" s="54" t="s">
        <v>470</v>
      </c>
      <c r="B100" s="55">
        <v>170309</v>
      </c>
      <c r="C100" s="54" t="s">
        <v>460</v>
      </c>
      <c r="D100" s="56" t="s">
        <v>455</v>
      </c>
      <c r="E100" s="57" t="s">
        <v>20</v>
      </c>
      <c r="F100" s="58">
        <v>2</v>
      </c>
      <c r="G100" s="60">
        <v>147.08000000000001</v>
      </c>
      <c r="H100" s="60">
        <f>ROUND(G100*F100,2)</f>
        <v>294.16000000000003</v>
      </c>
      <c r="I100" s="3"/>
      <c r="J100" s="60">
        <f t="shared" si="21"/>
        <v>0</v>
      </c>
    </row>
    <row r="101" spans="1:10" ht="24" customHeight="1" x14ac:dyDescent="0.2">
      <c r="A101" s="49" t="s">
        <v>111</v>
      </c>
      <c r="B101" s="49"/>
      <c r="C101" s="49"/>
      <c r="D101" s="50" t="s">
        <v>112</v>
      </c>
      <c r="E101" s="49"/>
      <c r="F101" s="51"/>
      <c r="G101" s="52"/>
      <c r="H101" s="53">
        <f>SUBTOTAL(9,H102:H105)</f>
        <v>15199.220000000001</v>
      </c>
      <c r="I101" s="5"/>
      <c r="J101" s="53">
        <f>SUBTOTAL(9,J102:J105)</f>
        <v>0</v>
      </c>
    </row>
    <row r="102" spans="1:10" s="61" customFormat="1" ht="25.5" x14ac:dyDescent="0.2">
      <c r="A102" s="54" t="s">
        <v>113</v>
      </c>
      <c r="B102" s="76">
        <v>170315</v>
      </c>
      <c r="C102" s="54" t="s">
        <v>460</v>
      </c>
      <c r="D102" s="56" t="s">
        <v>114</v>
      </c>
      <c r="E102" s="57" t="s">
        <v>20</v>
      </c>
      <c r="F102" s="58">
        <v>19</v>
      </c>
      <c r="G102" s="60">
        <v>292.04000000000002</v>
      </c>
      <c r="H102" s="60">
        <f>ROUND(G102*F102,2)</f>
        <v>5548.76</v>
      </c>
      <c r="I102" s="3"/>
      <c r="J102" s="60">
        <f t="shared" ref="J102:J105" si="22">ROUND(I102*F102,2)</f>
        <v>0</v>
      </c>
    </row>
    <row r="103" spans="1:10" s="61" customFormat="1" ht="25.5" x14ac:dyDescent="0.2">
      <c r="A103" s="54" t="s">
        <v>115</v>
      </c>
      <c r="B103" s="55">
        <v>170604</v>
      </c>
      <c r="C103" s="54" t="s">
        <v>460</v>
      </c>
      <c r="D103" s="56" t="s">
        <v>116</v>
      </c>
      <c r="E103" s="57" t="s">
        <v>20</v>
      </c>
      <c r="F103" s="58">
        <v>11</v>
      </c>
      <c r="G103" s="60">
        <v>224.6</v>
      </c>
      <c r="H103" s="60">
        <f>ROUND(G103*F103,2)</f>
        <v>2470.6</v>
      </c>
      <c r="I103" s="3"/>
      <c r="J103" s="60">
        <f t="shared" si="22"/>
        <v>0</v>
      </c>
    </row>
    <row r="104" spans="1:10" s="61" customFormat="1" ht="25.5" x14ac:dyDescent="0.2">
      <c r="A104" s="54" t="s">
        <v>117</v>
      </c>
      <c r="B104" s="55">
        <v>170601</v>
      </c>
      <c r="C104" s="54" t="s">
        <v>460</v>
      </c>
      <c r="D104" s="56" t="s">
        <v>118</v>
      </c>
      <c r="E104" s="57" t="s">
        <v>20</v>
      </c>
      <c r="F104" s="77" t="s">
        <v>340</v>
      </c>
      <c r="G104" s="60">
        <v>168.66</v>
      </c>
      <c r="H104" s="60">
        <f>ROUND(G104*F104,2)</f>
        <v>1349.28</v>
      </c>
      <c r="I104" s="3"/>
      <c r="J104" s="60">
        <f t="shared" si="22"/>
        <v>0</v>
      </c>
    </row>
    <row r="105" spans="1:10" s="61" customFormat="1" ht="25.5" x14ac:dyDescent="0.2">
      <c r="A105" s="54" t="s">
        <v>119</v>
      </c>
      <c r="B105" s="55">
        <v>170519</v>
      </c>
      <c r="C105" s="54" t="s">
        <v>460</v>
      </c>
      <c r="D105" s="56" t="s">
        <v>120</v>
      </c>
      <c r="E105" s="57" t="s">
        <v>20</v>
      </c>
      <c r="F105" s="58" t="s">
        <v>341</v>
      </c>
      <c r="G105" s="60">
        <v>416.47</v>
      </c>
      <c r="H105" s="60">
        <f>ROUND(G105*F105,2)</f>
        <v>5830.58</v>
      </c>
      <c r="I105" s="3"/>
      <c r="J105" s="60">
        <f t="shared" si="22"/>
        <v>0</v>
      </c>
    </row>
    <row r="106" spans="1:10" ht="24" customHeight="1" x14ac:dyDescent="0.2">
      <c r="A106" s="49" t="s">
        <v>488</v>
      </c>
      <c r="B106" s="49"/>
      <c r="C106" s="49"/>
      <c r="D106" s="50" t="s">
        <v>487</v>
      </c>
      <c r="E106" s="49"/>
      <c r="F106" s="51"/>
      <c r="G106" s="52"/>
      <c r="H106" s="53">
        <f>SUBTOTAL(9,H107)</f>
        <v>15774.28</v>
      </c>
      <c r="I106" s="5"/>
      <c r="J106" s="53">
        <f>SUBTOTAL(9,J107)</f>
        <v>0</v>
      </c>
    </row>
    <row r="107" spans="1:10" s="61" customFormat="1" ht="25.5" x14ac:dyDescent="0.2">
      <c r="A107" s="54" t="s">
        <v>489</v>
      </c>
      <c r="B107" s="55">
        <v>210322</v>
      </c>
      <c r="C107" s="54" t="s">
        <v>460</v>
      </c>
      <c r="D107" s="56" t="s">
        <v>458</v>
      </c>
      <c r="E107" s="57" t="s">
        <v>13</v>
      </c>
      <c r="F107" s="55">
        <v>79.89</v>
      </c>
      <c r="G107" s="60">
        <v>197.45</v>
      </c>
      <c r="H107" s="60">
        <f>ROUND(G107*F107,2)</f>
        <v>15774.28</v>
      </c>
      <c r="I107" s="3"/>
      <c r="J107" s="60">
        <f>ROUND(I107*F107,2)</f>
        <v>0</v>
      </c>
    </row>
    <row r="108" spans="1:10" ht="24" customHeight="1" x14ac:dyDescent="0.2">
      <c r="A108" s="49" t="s">
        <v>121</v>
      </c>
      <c r="B108" s="49"/>
      <c r="C108" s="49"/>
      <c r="D108" s="50" t="s">
        <v>122</v>
      </c>
      <c r="E108" s="49"/>
      <c r="F108" s="51"/>
      <c r="G108" s="52"/>
      <c r="H108" s="53">
        <f>SUBTOTAL(9,H109:H114)</f>
        <v>41918.21</v>
      </c>
      <c r="I108" s="5"/>
      <c r="J108" s="53">
        <f>SUBTOTAL(9,J109:J114)</f>
        <v>0</v>
      </c>
    </row>
    <row r="109" spans="1:10" s="61" customFormat="1" ht="25.5" x14ac:dyDescent="0.2">
      <c r="A109" s="54" t="s">
        <v>123</v>
      </c>
      <c r="B109" s="76">
        <v>170610</v>
      </c>
      <c r="C109" s="54" t="s">
        <v>460</v>
      </c>
      <c r="D109" s="56" t="s">
        <v>124</v>
      </c>
      <c r="E109" s="57" t="s">
        <v>20</v>
      </c>
      <c r="F109" s="55" t="s">
        <v>342</v>
      </c>
      <c r="G109" s="60">
        <v>2062.7399999999998</v>
      </c>
      <c r="H109" s="60">
        <f t="shared" ref="H109:H114" si="23">ROUND(G109*F109,2)</f>
        <v>8250.9599999999991</v>
      </c>
      <c r="I109" s="3"/>
      <c r="J109" s="60">
        <f t="shared" ref="J109:J114" si="24">ROUND(I109*F109,2)</f>
        <v>0</v>
      </c>
    </row>
    <row r="110" spans="1:10" s="61" customFormat="1" ht="25.5" x14ac:dyDescent="0.2">
      <c r="A110" s="54" t="s">
        <v>463</v>
      </c>
      <c r="B110" s="76">
        <v>170114</v>
      </c>
      <c r="C110" s="54" t="s">
        <v>460</v>
      </c>
      <c r="D110" s="56" t="s">
        <v>453</v>
      </c>
      <c r="E110" s="57" t="s">
        <v>20</v>
      </c>
      <c r="F110" s="58">
        <v>11</v>
      </c>
      <c r="G110" s="60">
        <v>1326.01</v>
      </c>
      <c r="H110" s="60">
        <f t="shared" si="23"/>
        <v>14586.11</v>
      </c>
      <c r="I110" s="3"/>
      <c r="J110" s="60">
        <f t="shared" si="24"/>
        <v>0</v>
      </c>
    </row>
    <row r="111" spans="1:10" s="61" customFormat="1" ht="39" customHeight="1" x14ac:dyDescent="0.2">
      <c r="A111" s="54" t="s">
        <v>464</v>
      </c>
      <c r="B111" s="76">
        <v>170608</v>
      </c>
      <c r="C111" s="54" t="s">
        <v>460</v>
      </c>
      <c r="D111" s="56" t="s">
        <v>125</v>
      </c>
      <c r="E111" s="57" t="s">
        <v>20</v>
      </c>
      <c r="F111" s="55" t="s">
        <v>342</v>
      </c>
      <c r="G111" s="60">
        <v>1948.87</v>
      </c>
      <c r="H111" s="60">
        <f t="shared" si="23"/>
        <v>7795.48</v>
      </c>
      <c r="I111" s="3"/>
      <c r="J111" s="60">
        <f t="shared" si="24"/>
        <v>0</v>
      </c>
    </row>
    <row r="112" spans="1:10" s="61" customFormat="1" ht="39" customHeight="1" x14ac:dyDescent="0.2">
      <c r="A112" s="54" t="s">
        <v>468</v>
      </c>
      <c r="B112" s="76">
        <v>86937</v>
      </c>
      <c r="C112" s="54" t="s">
        <v>90</v>
      </c>
      <c r="D112" s="56" t="s">
        <v>416</v>
      </c>
      <c r="E112" s="57" t="s">
        <v>20</v>
      </c>
      <c r="F112" s="58">
        <v>19</v>
      </c>
      <c r="G112" s="60">
        <v>282.99</v>
      </c>
      <c r="H112" s="60">
        <f t="shared" si="23"/>
        <v>5376.81</v>
      </c>
      <c r="I112" s="3"/>
      <c r="J112" s="60">
        <f t="shared" si="24"/>
        <v>0</v>
      </c>
    </row>
    <row r="113" spans="1:10" s="61" customFormat="1" ht="16.5" customHeight="1" x14ac:dyDescent="0.2">
      <c r="A113" s="54" t="s">
        <v>465</v>
      </c>
      <c r="B113" s="76">
        <v>170129</v>
      </c>
      <c r="C113" s="54" t="s">
        <v>460</v>
      </c>
      <c r="D113" s="56" t="s">
        <v>454</v>
      </c>
      <c r="E113" s="57" t="s">
        <v>20</v>
      </c>
      <c r="F113" s="58">
        <v>1</v>
      </c>
      <c r="G113" s="60">
        <v>828.74</v>
      </c>
      <c r="H113" s="60">
        <f t="shared" si="23"/>
        <v>828.74</v>
      </c>
      <c r="I113" s="3"/>
      <c r="J113" s="60">
        <f t="shared" si="24"/>
        <v>0</v>
      </c>
    </row>
    <row r="114" spans="1:10" s="61" customFormat="1" x14ac:dyDescent="0.2">
      <c r="A114" s="54" t="s">
        <v>466</v>
      </c>
      <c r="B114" s="55" t="s">
        <v>126</v>
      </c>
      <c r="C114" s="54" t="s">
        <v>467</v>
      </c>
      <c r="D114" s="56" t="s">
        <v>469</v>
      </c>
      <c r="E114" s="57" t="s">
        <v>43</v>
      </c>
      <c r="F114" s="58">
        <v>2</v>
      </c>
      <c r="G114" s="60">
        <v>2540.0563795811586</v>
      </c>
      <c r="H114" s="60">
        <f t="shared" si="23"/>
        <v>5080.1099999999997</v>
      </c>
      <c r="I114" s="3"/>
      <c r="J114" s="60">
        <f t="shared" si="24"/>
        <v>0</v>
      </c>
    </row>
    <row r="115" spans="1:10" ht="24" customHeight="1" x14ac:dyDescent="0.2">
      <c r="A115" s="49" t="s">
        <v>127</v>
      </c>
      <c r="B115" s="49"/>
      <c r="C115" s="49"/>
      <c r="D115" s="50" t="s">
        <v>128</v>
      </c>
      <c r="E115" s="49"/>
      <c r="F115" s="51"/>
      <c r="G115" s="52"/>
      <c r="H115" s="53">
        <f>SUBTOTAL(9,H116:H141)</f>
        <v>77898.33</v>
      </c>
      <c r="I115" s="5"/>
      <c r="J115" s="53">
        <f>SUBTOTAL(9,J116:J141)</f>
        <v>0</v>
      </c>
    </row>
    <row r="116" spans="1:10" ht="24" customHeight="1" x14ac:dyDescent="0.2">
      <c r="A116" s="49" t="s">
        <v>129</v>
      </c>
      <c r="B116" s="49"/>
      <c r="C116" s="49"/>
      <c r="D116" s="50" t="s">
        <v>130</v>
      </c>
      <c r="E116" s="49"/>
      <c r="F116" s="51"/>
      <c r="G116" s="52"/>
      <c r="H116" s="53">
        <f>SUBTOTAL(9,H117:H128)</f>
        <v>37195.24</v>
      </c>
      <c r="I116" s="5"/>
      <c r="J116" s="53">
        <f>SUBTOTAL(9,J117:J128)</f>
        <v>0</v>
      </c>
    </row>
    <row r="117" spans="1:10" s="61" customFormat="1" ht="40.5" customHeight="1" x14ac:dyDescent="0.2">
      <c r="A117" s="54" t="s">
        <v>131</v>
      </c>
      <c r="B117" s="78">
        <v>140207</v>
      </c>
      <c r="C117" s="54" t="s">
        <v>460</v>
      </c>
      <c r="D117" s="56" t="s">
        <v>535</v>
      </c>
      <c r="E117" s="57" t="s">
        <v>20</v>
      </c>
      <c r="F117" s="58">
        <v>1</v>
      </c>
      <c r="G117" s="60">
        <v>630.74</v>
      </c>
      <c r="H117" s="60">
        <f t="shared" ref="H117:H128" si="25">ROUND(G117*F117,2)</f>
        <v>630.74</v>
      </c>
      <c r="I117" s="3"/>
      <c r="J117" s="60">
        <f t="shared" ref="J117:J128" si="26">ROUND(I117*F117,2)</f>
        <v>0</v>
      </c>
    </row>
    <row r="118" spans="1:10" s="61" customFormat="1" ht="24" customHeight="1" x14ac:dyDescent="0.2">
      <c r="A118" s="54" t="s">
        <v>132</v>
      </c>
      <c r="B118" s="1">
        <v>100860</v>
      </c>
      <c r="C118" s="54" t="s">
        <v>90</v>
      </c>
      <c r="D118" s="56" t="s">
        <v>377</v>
      </c>
      <c r="E118" s="57" t="s">
        <v>20</v>
      </c>
      <c r="F118" s="58">
        <v>11</v>
      </c>
      <c r="G118" s="60">
        <v>121.92</v>
      </c>
      <c r="H118" s="60">
        <f t="shared" si="25"/>
        <v>1341.12</v>
      </c>
      <c r="I118" s="3"/>
      <c r="J118" s="60">
        <f t="shared" si="26"/>
        <v>0</v>
      </c>
    </row>
    <row r="119" spans="1:10" s="61" customFormat="1" x14ac:dyDescent="0.2">
      <c r="A119" s="54" t="s">
        <v>133</v>
      </c>
      <c r="B119" s="78">
        <v>140702</v>
      </c>
      <c r="C119" s="54" t="s">
        <v>460</v>
      </c>
      <c r="D119" s="56" t="s">
        <v>134</v>
      </c>
      <c r="E119" s="57" t="s">
        <v>135</v>
      </c>
      <c r="F119" s="58">
        <v>11</v>
      </c>
      <c r="G119" s="60">
        <v>303</v>
      </c>
      <c r="H119" s="60">
        <f t="shared" si="25"/>
        <v>3333</v>
      </c>
      <c r="I119" s="3"/>
      <c r="J119" s="60">
        <f t="shared" si="26"/>
        <v>0</v>
      </c>
    </row>
    <row r="120" spans="1:10" s="61" customFormat="1" x14ac:dyDescent="0.2">
      <c r="A120" s="54" t="s">
        <v>136</v>
      </c>
      <c r="B120" s="78">
        <v>140701</v>
      </c>
      <c r="C120" s="54" t="s">
        <v>460</v>
      </c>
      <c r="D120" s="56" t="s">
        <v>137</v>
      </c>
      <c r="E120" s="57" t="s">
        <v>135</v>
      </c>
      <c r="F120" s="58">
        <v>43</v>
      </c>
      <c r="G120" s="60">
        <v>142.68</v>
      </c>
      <c r="H120" s="60">
        <f t="shared" si="25"/>
        <v>6135.24</v>
      </c>
      <c r="I120" s="3"/>
      <c r="J120" s="60">
        <f t="shared" si="26"/>
        <v>0</v>
      </c>
    </row>
    <row r="121" spans="1:10" s="61" customFormat="1" x14ac:dyDescent="0.2">
      <c r="A121" s="54" t="s">
        <v>138</v>
      </c>
      <c r="B121" s="78">
        <v>170321</v>
      </c>
      <c r="C121" s="54" t="s">
        <v>460</v>
      </c>
      <c r="D121" s="56" t="s">
        <v>139</v>
      </c>
      <c r="E121" s="57" t="s">
        <v>20</v>
      </c>
      <c r="F121" s="58">
        <v>15</v>
      </c>
      <c r="G121" s="60">
        <v>107.48</v>
      </c>
      <c r="H121" s="60">
        <f t="shared" si="25"/>
        <v>1612.2</v>
      </c>
      <c r="I121" s="3"/>
      <c r="J121" s="60">
        <f t="shared" si="26"/>
        <v>0</v>
      </c>
    </row>
    <row r="122" spans="1:10" s="61" customFormat="1" x14ac:dyDescent="0.2">
      <c r="A122" s="54" t="s">
        <v>140</v>
      </c>
      <c r="B122" s="78">
        <v>170319</v>
      </c>
      <c r="C122" s="54" t="s">
        <v>460</v>
      </c>
      <c r="D122" s="56" t="s">
        <v>141</v>
      </c>
      <c r="E122" s="57" t="s">
        <v>20</v>
      </c>
      <c r="F122" s="58">
        <v>5</v>
      </c>
      <c r="G122" s="60">
        <v>75.78</v>
      </c>
      <c r="H122" s="60">
        <f t="shared" si="25"/>
        <v>378.9</v>
      </c>
      <c r="I122" s="3"/>
      <c r="J122" s="60">
        <f t="shared" si="26"/>
        <v>0</v>
      </c>
    </row>
    <row r="123" spans="1:10" s="61" customFormat="1" ht="38.25" x14ac:dyDescent="0.2">
      <c r="A123" s="54" t="s">
        <v>142</v>
      </c>
      <c r="B123" s="78">
        <v>140714</v>
      </c>
      <c r="C123" s="54" t="s">
        <v>460</v>
      </c>
      <c r="D123" s="56" t="s">
        <v>143</v>
      </c>
      <c r="E123" s="57" t="s">
        <v>20</v>
      </c>
      <c r="F123" s="58">
        <v>2</v>
      </c>
      <c r="G123" s="60">
        <v>1521.01</v>
      </c>
      <c r="H123" s="60">
        <f t="shared" si="25"/>
        <v>3042.02</v>
      </c>
      <c r="I123" s="3"/>
      <c r="J123" s="60">
        <f t="shared" si="26"/>
        <v>0</v>
      </c>
    </row>
    <row r="124" spans="1:10" s="61" customFormat="1" ht="25.5" x14ac:dyDescent="0.2">
      <c r="A124" s="54" t="s">
        <v>144</v>
      </c>
      <c r="B124" s="78">
        <v>89402</v>
      </c>
      <c r="C124" s="1" t="s">
        <v>532</v>
      </c>
      <c r="D124" s="56" t="s">
        <v>407</v>
      </c>
      <c r="E124" s="57" t="s">
        <v>13</v>
      </c>
      <c r="F124" s="55">
        <v>86.65</v>
      </c>
      <c r="G124" s="60">
        <v>17.670000000000002</v>
      </c>
      <c r="H124" s="60">
        <f t="shared" si="25"/>
        <v>1531.11</v>
      </c>
      <c r="I124" s="3"/>
      <c r="J124" s="60">
        <f t="shared" si="26"/>
        <v>0</v>
      </c>
    </row>
    <row r="125" spans="1:10" s="61" customFormat="1" ht="25.5" x14ac:dyDescent="0.2">
      <c r="A125" s="54" t="s">
        <v>145</v>
      </c>
      <c r="B125" s="78">
        <v>89403</v>
      </c>
      <c r="C125" s="1" t="s">
        <v>532</v>
      </c>
      <c r="D125" s="56" t="s">
        <v>408</v>
      </c>
      <c r="E125" s="57" t="s">
        <v>13</v>
      </c>
      <c r="F125" s="55">
        <v>68.72</v>
      </c>
      <c r="G125" s="60">
        <v>28.89</v>
      </c>
      <c r="H125" s="60">
        <f t="shared" si="25"/>
        <v>1985.32</v>
      </c>
      <c r="I125" s="3"/>
      <c r="J125" s="60">
        <f t="shared" si="26"/>
        <v>0</v>
      </c>
    </row>
    <row r="126" spans="1:10" s="61" customFormat="1" ht="26.1" customHeight="1" x14ac:dyDescent="0.2">
      <c r="A126" s="54" t="s">
        <v>146</v>
      </c>
      <c r="B126" s="78">
        <v>89712</v>
      </c>
      <c r="C126" s="1" t="s">
        <v>532</v>
      </c>
      <c r="D126" s="56" t="s">
        <v>411</v>
      </c>
      <c r="E126" s="57" t="s">
        <v>13</v>
      </c>
      <c r="F126" s="55">
        <v>81.48</v>
      </c>
      <c r="G126" s="60">
        <v>40.909999999999997</v>
      </c>
      <c r="H126" s="60">
        <f t="shared" si="25"/>
        <v>3333.35</v>
      </c>
      <c r="I126" s="3"/>
      <c r="J126" s="60">
        <f t="shared" si="26"/>
        <v>0</v>
      </c>
    </row>
    <row r="127" spans="1:10" s="61" customFormat="1" ht="30" customHeight="1" x14ac:dyDescent="0.2">
      <c r="A127" s="54" t="s">
        <v>147</v>
      </c>
      <c r="B127" s="78">
        <v>102617</v>
      </c>
      <c r="C127" s="1" t="s">
        <v>532</v>
      </c>
      <c r="D127" s="56" t="s">
        <v>413</v>
      </c>
      <c r="E127" s="57" t="s">
        <v>20</v>
      </c>
      <c r="F127" s="58">
        <v>3</v>
      </c>
      <c r="G127" s="60">
        <v>4429.62</v>
      </c>
      <c r="H127" s="60">
        <f t="shared" si="25"/>
        <v>13288.86</v>
      </c>
      <c r="I127" s="3"/>
      <c r="J127" s="60">
        <f t="shared" si="26"/>
        <v>0</v>
      </c>
    </row>
    <row r="128" spans="1:10" s="61" customFormat="1" ht="19.5" customHeight="1" x14ac:dyDescent="0.2">
      <c r="A128" s="54" t="s">
        <v>148</v>
      </c>
      <c r="B128" s="78">
        <v>142120</v>
      </c>
      <c r="C128" s="54" t="s">
        <v>460</v>
      </c>
      <c r="D128" s="56" t="s">
        <v>149</v>
      </c>
      <c r="E128" s="57" t="s">
        <v>20</v>
      </c>
      <c r="F128" s="58">
        <v>3</v>
      </c>
      <c r="G128" s="60">
        <v>194.46</v>
      </c>
      <c r="H128" s="60">
        <f t="shared" si="25"/>
        <v>583.38</v>
      </c>
      <c r="I128" s="3"/>
      <c r="J128" s="60">
        <f t="shared" si="26"/>
        <v>0</v>
      </c>
    </row>
    <row r="129" spans="1:10" ht="24" customHeight="1" x14ac:dyDescent="0.2">
      <c r="A129" s="49" t="s">
        <v>150</v>
      </c>
      <c r="B129" s="49"/>
      <c r="C129" s="49"/>
      <c r="D129" s="50" t="s">
        <v>151</v>
      </c>
      <c r="E129" s="49"/>
      <c r="F129" s="51"/>
      <c r="G129" s="52"/>
      <c r="H129" s="53">
        <f>SUBTOTAL(9,H130:H136)</f>
        <v>22291.65</v>
      </c>
      <c r="I129" s="5"/>
      <c r="J129" s="53">
        <f>SUBTOTAL(9,J130:J136)</f>
        <v>0</v>
      </c>
    </row>
    <row r="130" spans="1:10" s="66" customFormat="1" ht="26.1" customHeight="1" x14ac:dyDescent="0.2">
      <c r="A130" s="1" t="s">
        <v>152</v>
      </c>
      <c r="B130" s="78">
        <v>140707</v>
      </c>
      <c r="C130" s="1" t="s">
        <v>460</v>
      </c>
      <c r="D130" s="64" t="s">
        <v>153</v>
      </c>
      <c r="E130" s="1" t="s">
        <v>135</v>
      </c>
      <c r="F130" s="62">
        <v>38</v>
      </c>
      <c r="G130" s="65">
        <v>227.53</v>
      </c>
      <c r="H130" s="65">
        <f t="shared" ref="H130:H136" si="27">ROUND(G130*F130,2)</f>
        <v>8646.14</v>
      </c>
      <c r="I130" s="4"/>
      <c r="J130" s="65">
        <f t="shared" ref="J130:J136" si="28">ROUND(I130*F130,2)</f>
        <v>0</v>
      </c>
    </row>
    <row r="131" spans="1:10" s="66" customFormat="1" ht="19.5" customHeight="1" x14ac:dyDescent="0.2">
      <c r="A131" s="1" t="s">
        <v>154</v>
      </c>
      <c r="B131" s="78">
        <v>140706</v>
      </c>
      <c r="C131" s="1" t="s">
        <v>460</v>
      </c>
      <c r="D131" s="64" t="s">
        <v>155</v>
      </c>
      <c r="E131" s="1" t="s">
        <v>135</v>
      </c>
      <c r="F131" s="62">
        <v>29</v>
      </c>
      <c r="G131" s="65">
        <v>130.19</v>
      </c>
      <c r="H131" s="65">
        <f t="shared" si="27"/>
        <v>3775.51</v>
      </c>
      <c r="I131" s="4"/>
      <c r="J131" s="65">
        <f t="shared" si="28"/>
        <v>0</v>
      </c>
    </row>
    <row r="132" spans="1:10" s="66" customFormat="1" ht="18" customHeight="1" x14ac:dyDescent="0.2">
      <c r="A132" s="1" t="s">
        <v>156</v>
      </c>
      <c r="B132" s="78">
        <v>140705</v>
      </c>
      <c r="C132" s="1" t="s">
        <v>460</v>
      </c>
      <c r="D132" s="64" t="s">
        <v>157</v>
      </c>
      <c r="E132" s="1" t="s">
        <v>135</v>
      </c>
      <c r="F132" s="62">
        <v>14</v>
      </c>
      <c r="G132" s="65">
        <v>178.2</v>
      </c>
      <c r="H132" s="65">
        <f t="shared" si="27"/>
        <v>2494.8000000000002</v>
      </c>
      <c r="I132" s="4"/>
      <c r="J132" s="65">
        <f t="shared" si="28"/>
        <v>0</v>
      </c>
    </row>
    <row r="133" spans="1:10" s="66" customFormat="1" ht="17.25" customHeight="1" x14ac:dyDescent="0.2">
      <c r="A133" s="1" t="s">
        <v>158</v>
      </c>
      <c r="B133" s="78">
        <v>140708</v>
      </c>
      <c r="C133" s="1" t="s">
        <v>460</v>
      </c>
      <c r="D133" s="64" t="s">
        <v>159</v>
      </c>
      <c r="E133" s="1" t="s">
        <v>135</v>
      </c>
      <c r="F133" s="62">
        <v>11</v>
      </c>
      <c r="G133" s="65">
        <v>126.58</v>
      </c>
      <c r="H133" s="65">
        <f t="shared" si="27"/>
        <v>1392.38</v>
      </c>
      <c r="I133" s="4"/>
      <c r="J133" s="65">
        <f t="shared" si="28"/>
        <v>0</v>
      </c>
    </row>
    <row r="134" spans="1:10" s="66" customFormat="1" ht="41.25" customHeight="1" x14ac:dyDescent="0.2">
      <c r="A134" s="1" t="s">
        <v>160</v>
      </c>
      <c r="B134" s="78">
        <v>141101</v>
      </c>
      <c r="C134" s="1" t="s">
        <v>460</v>
      </c>
      <c r="D134" s="64" t="s">
        <v>161</v>
      </c>
      <c r="E134" s="1" t="s">
        <v>20</v>
      </c>
      <c r="F134" s="62">
        <v>3</v>
      </c>
      <c r="G134" s="65">
        <v>743.38</v>
      </c>
      <c r="H134" s="65">
        <f t="shared" si="27"/>
        <v>2230.14</v>
      </c>
      <c r="I134" s="4"/>
      <c r="J134" s="65">
        <f t="shared" si="28"/>
        <v>0</v>
      </c>
    </row>
    <row r="135" spans="1:10" s="66" customFormat="1" ht="42.75" customHeight="1" x14ac:dyDescent="0.2">
      <c r="A135" s="1" t="s">
        <v>162</v>
      </c>
      <c r="B135" s="78">
        <v>141104</v>
      </c>
      <c r="C135" s="1" t="s">
        <v>460</v>
      </c>
      <c r="D135" s="64" t="s">
        <v>163</v>
      </c>
      <c r="E135" s="1" t="s">
        <v>20</v>
      </c>
      <c r="F135" s="62">
        <v>1</v>
      </c>
      <c r="G135" s="65">
        <v>794.4</v>
      </c>
      <c r="H135" s="65">
        <f t="shared" si="27"/>
        <v>794.4</v>
      </c>
      <c r="I135" s="4"/>
      <c r="J135" s="65">
        <f t="shared" si="28"/>
        <v>0</v>
      </c>
    </row>
    <row r="136" spans="1:10" s="66" customFormat="1" ht="26.1" customHeight="1" x14ac:dyDescent="0.2">
      <c r="A136" s="1" t="s">
        <v>164</v>
      </c>
      <c r="B136" s="78">
        <v>89714</v>
      </c>
      <c r="C136" s="1" t="s">
        <v>532</v>
      </c>
      <c r="D136" s="64" t="s">
        <v>412</v>
      </c>
      <c r="E136" s="1" t="s">
        <v>13</v>
      </c>
      <c r="F136" s="62">
        <v>52</v>
      </c>
      <c r="G136" s="65">
        <v>56.89</v>
      </c>
      <c r="H136" s="65">
        <f t="shared" si="27"/>
        <v>2958.28</v>
      </c>
      <c r="I136" s="4"/>
      <c r="J136" s="65">
        <f t="shared" si="28"/>
        <v>0</v>
      </c>
    </row>
    <row r="137" spans="1:10" ht="24" customHeight="1" x14ac:dyDescent="0.2">
      <c r="A137" s="49" t="s">
        <v>165</v>
      </c>
      <c r="B137" s="49"/>
      <c r="C137" s="49"/>
      <c r="D137" s="50" t="s">
        <v>166</v>
      </c>
      <c r="E137" s="49"/>
      <c r="F137" s="51"/>
      <c r="G137" s="52"/>
      <c r="H137" s="53">
        <f>SUBTOTAL(9,H138:H141)</f>
        <v>18411.440000000002</v>
      </c>
      <c r="I137" s="5"/>
      <c r="J137" s="53">
        <f>SUBTOTAL(9,J138:J141)</f>
        <v>0</v>
      </c>
    </row>
    <row r="138" spans="1:10" s="66" customFormat="1" ht="27.75" customHeight="1" x14ac:dyDescent="0.2">
      <c r="A138" s="1" t="s">
        <v>167</v>
      </c>
      <c r="B138" s="78">
        <v>94228</v>
      </c>
      <c r="C138" s="1" t="s">
        <v>532</v>
      </c>
      <c r="D138" s="64" t="s">
        <v>392</v>
      </c>
      <c r="E138" s="1" t="s">
        <v>13</v>
      </c>
      <c r="F138" s="1">
        <v>72.61</v>
      </c>
      <c r="G138" s="65">
        <v>119.58</v>
      </c>
      <c r="H138" s="65">
        <f>ROUND(G138*F138,2)</f>
        <v>8682.7000000000007</v>
      </c>
      <c r="I138" s="4"/>
      <c r="J138" s="65">
        <f t="shared" ref="J138:J141" si="29">ROUND(I138*F138,2)</f>
        <v>0</v>
      </c>
    </row>
    <row r="139" spans="1:10" s="61" customFormat="1" ht="15.75" customHeight="1" x14ac:dyDescent="0.2">
      <c r="A139" s="54" t="s">
        <v>168</v>
      </c>
      <c r="B139" s="55" t="s">
        <v>169</v>
      </c>
      <c r="C139" s="54" t="s">
        <v>34</v>
      </c>
      <c r="D139" s="56" t="s">
        <v>170</v>
      </c>
      <c r="E139" s="57" t="s">
        <v>20</v>
      </c>
      <c r="F139" s="58">
        <v>4</v>
      </c>
      <c r="G139" s="65">
        <v>805.79</v>
      </c>
      <c r="H139" s="60">
        <f>ROUND(G139*F139,2)</f>
        <v>3223.16</v>
      </c>
      <c r="I139" s="3"/>
      <c r="J139" s="60">
        <f t="shared" si="29"/>
        <v>0</v>
      </c>
    </row>
    <row r="140" spans="1:10" s="66" customFormat="1" ht="26.1" customHeight="1" x14ac:dyDescent="0.2">
      <c r="A140" s="1" t="s">
        <v>171</v>
      </c>
      <c r="B140" s="78">
        <v>89512</v>
      </c>
      <c r="C140" s="1" t="s">
        <v>532</v>
      </c>
      <c r="D140" s="64" t="s">
        <v>409</v>
      </c>
      <c r="E140" s="1" t="s">
        <v>13</v>
      </c>
      <c r="F140" s="1">
        <v>48.58</v>
      </c>
      <c r="G140" s="65">
        <v>80.05</v>
      </c>
      <c r="H140" s="65">
        <f>ROUND(G140*F140,2)</f>
        <v>3888.83</v>
      </c>
      <c r="I140" s="4"/>
      <c r="J140" s="65">
        <f t="shared" si="29"/>
        <v>0</v>
      </c>
    </row>
    <row r="141" spans="1:10" s="66" customFormat="1" ht="26.1" customHeight="1" x14ac:dyDescent="0.2">
      <c r="A141" s="1" t="s">
        <v>172</v>
      </c>
      <c r="B141" s="78">
        <v>89580</v>
      </c>
      <c r="C141" s="1" t="s">
        <v>532</v>
      </c>
      <c r="D141" s="64" t="s">
        <v>410</v>
      </c>
      <c r="E141" s="1" t="s">
        <v>13</v>
      </c>
      <c r="F141" s="1">
        <v>20.73</v>
      </c>
      <c r="G141" s="65">
        <v>126.23</v>
      </c>
      <c r="H141" s="65">
        <f>ROUND(G141*F141,2)</f>
        <v>2616.75</v>
      </c>
      <c r="I141" s="4"/>
      <c r="J141" s="65">
        <f t="shared" si="29"/>
        <v>0</v>
      </c>
    </row>
    <row r="142" spans="1:10" ht="24" customHeight="1" x14ac:dyDescent="0.2">
      <c r="A142" s="49" t="s">
        <v>173</v>
      </c>
      <c r="B142" s="49"/>
      <c r="C142" s="49"/>
      <c r="D142" s="50" t="s">
        <v>174</v>
      </c>
      <c r="E142" s="49"/>
      <c r="F142" s="51"/>
      <c r="G142" s="52"/>
      <c r="H142" s="53">
        <f>SUBTOTAL(9,H143:H193)</f>
        <v>270734.26</v>
      </c>
      <c r="I142" s="5"/>
      <c r="J142" s="53">
        <f>SUBTOTAL(9,J143:J193)</f>
        <v>0</v>
      </c>
    </row>
    <row r="143" spans="1:10" ht="24" customHeight="1" x14ac:dyDescent="0.2">
      <c r="A143" s="49" t="s">
        <v>175</v>
      </c>
      <c r="B143" s="49"/>
      <c r="C143" s="49"/>
      <c r="D143" s="50" t="s">
        <v>176</v>
      </c>
      <c r="E143" s="49"/>
      <c r="F143" s="51"/>
      <c r="G143" s="52"/>
      <c r="H143" s="53">
        <f>SUBTOTAL(9,H144:H145)</f>
        <v>137613.74</v>
      </c>
      <c r="I143" s="5"/>
      <c r="J143" s="53">
        <f>SUBTOTAL(9,J144:J145)</f>
        <v>0</v>
      </c>
    </row>
    <row r="144" spans="1:10" s="66" customFormat="1" ht="38.25" x14ac:dyDescent="0.2">
      <c r="A144" s="1" t="s">
        <v>177</v>
      </c>
      <c r="B144" s="78">
        <v>151715</v>
      </c>
      <c r="C144" s="1" t="s">
        <v>460</v>
      </c>
      <c r="D144" s="64" t="s">
        <v>178</v>
      </c>
      <c r="E144" s="1" t="s">
        <v>20</v>
      </c>
      <c r="F144" s="62">
        <v>1</v>
      </c>
      <c r="G144" s="65">
        <v>126332.52</v>
      </c>
      <c r="H144" s="65">
        <f>ROUND(G144*F144,2)</f>
        <v>126332.52</v>
      </c>
      <c r="I144" s="4"/>
      <c r="J144" s="65">
        <f t="shared" ref="J144:J145" si="30">ROUND(I144*F144,2)</f>
        <v>0</v>
      </c>
    </row>
    <row r="145" spans="1:10" s="66" customFormat="1" ht="27" customHeight="1" x14ac:dyDescent="0.2">
      <c r="A145" s="1" t="s">
        <v>179</v>
      </c>
      <c r="B145" s="78">
        <v>151710</v>
      </c>
      <c r="C145" s="1" t="s">
        <v>460</v>
      </c>
      <c r="D145" s="64" t="s">
        <v>180</v>
      </c>
      <c r="E145" s="1" t="s">
        <v>20</v>
      </c>
      <c r="F145" s="62">
        <v>1</v>
      </c>
      <c r="G145" s="65">
        <v>11281.22</v>
      </c>
      <c r="H145" s="65">
        <f>ROUND(G145*F145,2)</f>
        <v>11281.22</v>
      </c>
      <c r="I145" s="4"/>
      <c r="J145" s="65">
        <f t="shared" si="30"/>
        <v>0</v>
      </c>
    </row>
    <row r="146" spans="1:10" ht="24" customHeight="1" x14ac:dyDescent="0.2">
      <c r="A146" s="49" t="s">
        <v>181</v>
      </c>
      <c r="B146" s="49"/>
      <c r="C146" s="49"/>
      <c r="D146" s="50" t="s">
        <v>182</v>
      </c>
      <c r="E146" s="49"/>
      <c r="F146" s="51"/>
      <c r="G146" s="52"/>
      <c r="H146" s="53">
        <f>SUBTOTAL(9,H147:H148)</f>
        <v>1696.16</v>
      </c>
      <c r="I146" s="5"/>
      <c r="J146" s="53">
        <f>SUBTOTAL(9,J147:J148)</f>
        <v>0</v>
      </c>
    </row>
    <row r="147" spans="1:10" s="66" customFormat="1" x14ac:dyDescent="0.2">
      <c r="A147" s="1" t="s">
        <v>183</v>
      </c>
      <c r="B147" s="78">
        <v>150612</v>
      </c>
      <c r="C147" s="1" t="s">
        <v>460</v>
      </c>
      <c r="D147" s="64" t="s">
        <v>184</v>
      </c>
      <c r="E147" s="1" t="s">
        <v>20</v>
      </c>
      <c r="F147" s="62">
        <v>4</v>
      </c>
      <c r="G147" s="65">
        <v>58.54</v>
      </c>
      <c r="H147" s="65">
        <f>ROUND(G147*F147,2)</f>
        <v>234.16</v>
      </c>
      <c r="I147" s="4"/>
      <c r="J147" s="65">
        <f t="shared" ref="J147:J148" si="31">ROUND(I147*F147,2)</f>
        <v>0</v>
      </c>
    </row>
    <row r="148" spans="1:10" s="66" customFormat="1" x14ac:dyDescent="0.2">
      <c r="A148" s="1" t="s">
        <v>185</v>
      </c>
      <c r="B148" s="78">
        <v>150635</v>
      </c>
      <c r="C148" s="1" t="s">
        <v>460</v>
      </c>
      <c r="D148" s="64" t="s">
        <v>186</v>
      </c>
      <c r="E148" s="1" t="s">
        <v>20</v>
      </c>
      <c r="F148" s="62">
        <v>5</v>
      </c>
      <c r="G148" s="65">
        <v>292.39999999999998</v>
      </c>
      <c r="H148" s="65">
        <f>ROUND(G148*F148,2)</f>
        <v>1462</v>
      </c>
      <c r="I148" s="4"/>
      <c r="J148" s="65">
        <f t="shared" si="31"/>
        <v>0</v>
      </c>
    </row>
    <row r="149" spans="1:10" ht="24" customHeight="1" x14ac:dyDescent="0.2">
      <c r="A149" s="49" t="s">
        <v>187</v>
      </c>
      <c r="B149" s="49"/>
      <c r="C149" s="49"/>
      <c r="D149" s="50" t="s">
        <v>188</v>
      </c>
      <c r="E149" s="49"/>
      <c r="F149" s="51"/>
      <c r="G149" s="79"/>
      <c r="H149" s="53">
        <f>SUBTOTAL(9,H150:H164)</f>
        <v>9500.99</v>
      </c>
      <c r="I149" s="5"/>
      <c r="J149" s="53">
        <f>SUBTOTAL(9,J150:J164)</f>
        <v>0</v>
      </c>
    </row>
    <row r="150" spans="1:10" s="66" customFormat="1" ht="26.1" customHeight="1" x14ac:dyDescent="0.2">
      <c r="A150" s="1" t="s">
        <v>189</v>
      </c>
      <c r="B150" s="78">
        <v>93660</v>
      </c>
      <c r="C150" s="1" t="s">
        <v>90</v>
      </c>
      <c r="D150" s="64" t="s">
        <v>190</v>
      </c>
      <c r="E150" s="1" t="s">
        <v>43</v>
      </c>
      <c r="F150" s="62">
        <v>1</v>
      </c>
      <c r="G150" s="65">
        <v>65.099999999999994</v>
      </c>
      <c r="H150" s="65">
        <f t="shared" ref="H150:H164" si="32">ROUND(G150*F150,2)</f>
        <v>65.099999999999994</v>
      </c>
      <c r="I150" s="4"/>
      <c r="J150" s="65">
        <f t="shared" ref="J150:J164" si="33">ROUND(I150*F150,2)</f>
        <v>0</v>
      </c>
    </row>
    <row r="151" spans="1:10" s="66" customFormat="1" ht="25.5" x14ac:dyDescent="0.2">
      <c r="A151" s="1" t="s">
        <v>191</v>
      </c>
      <c r="B151" s="78">
        <v>151322</v>
      </c>
      <c r="C151" s="1" t="s">
        <v>460</v>
      </c>
      <c r="D151" s="64" t="s">
        <v>192</v>
      </c>
      <c r="E151" s="1" t="s">
        <v>20</v>
      </c>
      <c r="F151" s="62">
        <v>20</v>
      </c>
      <c r="G151" s="65">
        <v>92.77</v>
      </c>
      <c r="H151" s="65">
        <f t="shared" si="32"/>
        <v>1855.4</v>
      </c>
      <c r="I151" s="4"/>
      <c r="J151" s="65">
        <f t="shared" si="33"/>
        <v>0</v>
      </c>
    </row>
    <row r="152" spans="1:10" s="66" customFormat="1" ht="25.5" x14ac:dyDescent="0.2">
      <c r="A152" s="1" t="s">
        <v>193</v>
      </c>
      <c r="B152" s="78">
        <v>151339</v>
      </c>
      <c r="C152" s="1" t="s">
        <v>460</v>
      </c>
      <c r="D152" s="64" t="s">
        <v>194</v>
      </c>
      <c r="E152" s="1" t="s">
        <v>20</v>
      </c>
      <c r="F152" s="62">
        <v>2</v>
      </c>
      <c r="G152" s="65">
        <v>573.37</v>
      </c>
      <c r="H152" s="65">
        <f t="shared" si="32"/>
        <v>1146.74</v>
      </c>
      <c r="I152" s="4"/>
      <c r="J152" s="65">
        <f t="shared" si="33"/>
        <v>0</v>
      </c>
    </row>
    <row r="153" spans="1:10" s="66" customFormat="1" ht="25.5" x14ac:dyDescent="0.2">
      <c r="A153" s="1" t="s">
        <v>195</v>
      </c>
      <c r="B153" s="78">
        <v>151327</v>
      </c>
      <c r="C153" s="1" t="s">
        <v>460</v>
      </c>
      <c r="D153" s="64" t="s">
        <v>196</v>
      </c>
      <c r="E153" s="1" t="s">
        <v>20</v>
      </c>
      <c r="F153" s="62">
        <v>1</v>
      </c>
      <c r="G153" s="65">
        <v>123.56</v>
      </c>
      <c r="H153" s="65">
        <f t="shared" si="32"/>
        <v>123.56</v>
      </c>
      <c r="I153" s="4"/>
      <c r="J153" s="65">
        <f t="shared" si="33"/>
        <v>0</v>
      </c>
    </row>
    <row r="154" spans="1:10" s="66" customFormat="1" ht="25.5" x14ac:dyDescent="0.2">
      <c r="A154" s="1" t="s">
        <v>197</v>
      </c>
      <c r="B154" s="78">
        <v>151331</v>
      </c>
      <c r="C154" s="1" t="s">
        <v>460</v>
      </c>
      <c r="D154" s="64" t="s">
        <v>198</v>
      </c>
      <c r="E154" s="1" t="s">
        <v>20</v>
      </c>
      <c r="F154" s="62">
        <v>1</v>
      </c>
      <c r="G154" s="65">
        <v>239.16</v>
      </c>
      <c r="H154" s="65">
        <f t="shared" si="32"/>
        <v>239.16</v>
      </c>
      <c r="I154" s="4"/>
      <c r="J154" s="65">
        <f t="shared" si="33"/>
        <v>0</v>
      </c>
    </row>
    <row r="155" spans="1:10" s="66" customFormat="1" ht="25.5" x14ac:dyDescent="0.2">
      <c r="A155" s="1" t="s">
        <v>199</v>
      </c>
      <c r="B155" s="78">
        <v>151316</v>
      </c>
      <c r="C155" s="1" t="s">
        <v>460</v>
      </c>
      <c r="D155" s="64" t="s">
        <v>200</v>
      </c>
      <c r="E155" s="1" t="s">
        <v>20</v>
      </c>
      <c r="F155" s="62">
        <v>1</v>
      </c>
      <c r="G155" s="65">
        <v>216.45</v>
      </c>
      <c r="H155" s="65">
        <f t="shared" si="32"/>
        <v>216.45</v>
      </c>
      <c r="I155" s="4"/>
      <c r="J155" s="65">
        <f t="shared" si="33"/>
        <v>0</v>
      </c>
    </row>
    <row r="156" spans="1:10" s="66" customFormat="1" ht="25.5" x14ac:dyDescent="0.2">
      <c r="A156" s="1" t="s">
        <v>201</v>
      </c>
      <c r="B156" s="78">
        <v>151338</v>
      </c>
      <c r="C156" s="1" t="s">
        <v>460</v>
      </c>
      <c r="D156" s="64" t="s">
        <v>202</v>
      </c>
      <c r="E156" s="1" t="s">
        <v>20</v>
      </c>
      <c r="F156" s="62">
        <v>3</v>
      </c>
      <c r="G156" s="65">
        <v>29.2</v>
      </c>
      <c r="H156" s="65">
        <f t="shared" si="32"/>
        <v>87.6</v>
      </c>
      <c r="I156" s="4"/>
      <c r="J156" s="65">
        <f t="shared" si="33"/>
        <v>0</v>
      </c>
    </row>
    <row r="157" spans="1:10" s="66" customFormat="1" ht="25.5" x14ac:dyDescent="0.2">
      <c r="A157" s="1" t="s">
        <v>203</v>
      </c>
      <c r="B157" s="78">
        <v>151301</v>
      </c>
      <c r="C157" s="1" t="s">
        <v>460</v>
      </c>
      <c r="D157" s="64" t="s">
        <v>204</v>
      </c>
      <c r="E157" s="1" t="s">
        <v>20</v>
      </c>
      <c r="F157" s="62">
        <v>4</v>
      </c>
      <c r="G157" s="65">
        <v>29.2</v>
      </c>
      <c r="H157" s="65">
        <f t="shared" si="32"/>
        <v>116.8</v>
      </c>
      <c r="I157" s="4"/>
      <c r="J157" s="65">
        <f t="shared" si="33"/>
        <v>0</v>
      </c>
    </row>
    <row r="158" spans="1:10" s="66" customFormat="1" ht="25.5" x14ac:dyDescent="0.2">
      <c r="A158" s="1" t="s">
        <v>205</v>
      </c>
      <c r="B158" s="78">
        <v>151302</v>
      </c>
      <c r="C158" s="1" t="s">
        <v>460</v>
      </c>
      <c r="D158" s="64" t="s">
        <v>206</v>
      </c>
      <c r="E158" s="1" t="s">
        <v>20</v>
      </c>
      <c r="F158" s="62">
        <v>5</v>
      </c>
      <c r="G158" s="65">
        <v>29.2</v>
      </c>
      <c r="H158" s="65">
        <f t="shared" si="32"/>
        <v>146</v>
      </c>
      <c r="I158" s="4"/>
      <c r="J158" s="65">
        <f t="shared" si="33"/>
        <v>0</v>
      </c>
    </row>
    <row r="159" spans="1:10" s="66" customFormat="1" ht="25.5" x14ac:dyDescent="0.2">
      <c r="A159" s="1" t="s">
        <v>207</v>
      </c>
      <c r="B159" s="78">
        <v>151303</v>
      </c>
      <c r="C159" s="1" t="s">
        <v>460</v>
      </c>
      <c r="D159" s="64" t="s">
        <v>208</v>
      </c>
      <c r="E159" s="1" t="s">
        <v>20</v>
      </c>
      <c r="F159" s="62">
        <v>5</v>
      </c>
      <c r="G159" s="65">
        <v>29.2</v>
      </c>
      <c r="H159" s="65">
        <f t="shared" si="32"/>
        <v>146</v>
      </c>
      <c r="I159" s="4"/>
      <c r="J159" s="65">
        <f t="shared" si="33"/>
        <v>0</v>
      </c>
    </row>
    <row r="160" spans="1:10" s="66" customFormat="1" ht="25.5" x14ac:dyDescent="0.2">
      <c r="A160" s="1" t="s">
        <v>209</v>
      </c>
      <c r="B160" s="78">
        <v>151304</v>
      </c>
      <c r="C160" s="1" t="s">
        <v>460</v>
      </c>
      <c r="D160" s="64" t="s">
        <v>210</v>
      </c>
      <c r="E160" s="1" t="s">
        <v>20</v>
      </c>
      <c r="F160" s="62">
        <v>4</v>
      </c>
      <c r="G160" s="65">
        <v>29.2</v>
      </c>
      <c r="H160" s="65">
        <f t="shared" si="32"/>
        <v>116.8</v>
      </c>
      <c r="I160" s="4"/>
      <c r="J160" s="65">
        <f t="shared" si="33"/>
        <v>0</v>
      </c>
    </row>
    <row r="161" spans="1:11" s="66" customFormat="1" ht="25.5" x14ac:dyDescent="0.2">
      <c r="A161" s="1" t="s">
        <v>211</v>
      </c>
      <c r="B161" s="78">
        <v>151337</v>
      </c>
      <c r="C161" s="1" t="s">
        <v>460</v>
      </c>
      <c r="D161" s="64" t="s">
        <v>212</v>
      </c>
      <c r="E161" s="1" t="s">
        <v>20</v>
      </c>
      <c r="F161" s="62">
        <v>12</v>
      </c>
      <c r="G161" s="65">
        <v>239.78</v>
      </c>
      <c r="H161" s="65">
        <f t="shared" si="32"/>
        <v>2877.36</v>
      </c>
      <c r="I161" s="4"/>
      <c r="J161" s="65">
        <f t="shared" si="33"/>
        <v>0</v>
      </c>
    </row>
    <row r="162" spans="1:11" s="66" customFormat="1" ht="17.25" customHeight="1" x14ac:dyDescent="0.2">
      <c r="A162" s="1" t="s">
        <v>213</v>
      </c>
      <c r="B162" s="78">
        <v>151350</v>
      </c>
      <c r="C162" s="1" t="s">
        <v>460</v>
      </c>
      <c r="D162" s="64" t="s">
        <v>214</v>
      </c>
      <c r="E162" s="1" t="s">
        <v>20</v>
      </c>
      <c r="F162" s="62">
        <v>1</v>
      </c>
      <c r="G162" s="65">
        <v>143.02000000000001</v>
      </c>
      <c r="H162" s="65">
        <f t="shared" si="32"/>
        <v>143.02000000000001</v>
      </c>
      <c r="I162" s="4"/>
      <c r="J162" s="65">
        <f t="shared" si="33"/>
        <v>0</v>
      </c>
    </row>
    <row r="163" spans="1:11" s="66" customFormat="1" ht="18" customHeight="1" x14ac:dyDescent="0.2">
      <c r="A163" s="1" t="s">
        <v>215</v>
      </c>
      <c r="B163" s="78">
        <v>151359</v>
      </c>
      <c r="C163" s="1" t="s">
        <v>460</v>
      </c>
      <c r="D163" s="64" t="s">
        <v>216</v>
      </c>
      <c r="E163" s="1" t="s">
        <v>20</v>
      </c>
      <c r="F163" s="62">
        <v>1</v>
      </c>
      <c r="G163" s="65">
        <v>266.06</v>
      </c>
      <c r="H163" s="65">
        <f t="shared" si="32"/>
        <v>266.06</v>
      </c>
      <c r="I163" s="4"/>
      <c r="J163" s="65">
        <f t="shared" si="33"/>
        <v>0</v>
      </c>
    </row>
    <row r="164" spans="1:11" s="66" customFormat="1" ht="42" customHeight="1" x14ac:dyDescent="0.2">
      <c r="A164" s="1" t="s">
        <v>217</v>
      </c>
      <c r="B164" s="78">
        <v>151904</v>
      </c>
      <c r="C164" s="1" t="s">
        <v>460</v>
      </c>
      <c r="D164" s="64" t="s">
        <v>218</v>
      </c>
      <c r="E164" s="1" t="s">
        <v>20</v>
      </c>
      <c r="F164" s="62">
        <v>2</v>
      </c>
      <c r="G164" s="65">
        <v>977.47</v>
      </c>
      <c r="H164" s="65">
        <f t="shared" si="32"/>
        <v>1954.94</v>
      </c>
      <c r="I164" s="4"/>
      <c r="J164" s="65">
        <f t="shared" si="33"/>
        <v>0</v>
      </c>
    </row>
    <row r="165" spans="1:11" ht="24" customHeight="1" x14ac:dyDescent="0.2">
      <c r="A165" s="49" t="s">
        <v>219</v>
      </c>
      <c r="B165" s="49"/>
      <c r="C165" s="49"/>
      <c r="D165" s="50" t="s">
        <v>220</v>
      </c>
      <c r="E165" s="49"/>
      <c r="F165" s="51"/>
      <c r="G165" s="52"/>
      <c r="H165" s="53">
        <f>SUBTOTAL(9,H166:H172)</f>
        <v>64673.489999999991</v>
      </c>
      <c r="I165" s="5"/>
      <c r="J165" s="53">
        <f>SUBTOTAL(9,J166:J172)</f>
        <v>0</v>
      </c>
      <c r="K165" s="15"/>
    </row>
    <row r="166" spans="1:11" s="61" customFormat="1" ht="33.75" customHeight="1" x14ac:dyDescent="0.2">
      <c r="A166" s="54" t="s">
        <v>221</v>
      </c>
      <c r="B166" s="78">
        <v>91926</v>
      </c>
      <c r="C166" s="1" t="s">
        <v>90</v>
      </c>
      <c r="D166" s="64" t="s">
        <v>400</v>
      </c>
      <c r="E166" s="57" t="s">
        <v>13</v>
      </c>
      <c r="F166" s="58">
        <v>2760.7</v>
      </c>
      <c r="G166" s="65">
        <v>5.41</v>
      </c>
      <c r="H166" s="60">
        <f t="shared" ref="H166:H172" si="34">ROUND(G166*F166,2)</f>
        <v>14935.39</v>
      </c>
      <c r="I166" s="3"/>
      <c r="J166" s="60">
        <f t="shared" ref="J166:J172" si="35">ROUND(I166*F166,2)</f>
        <v>0</v>
      </c>
      <c r="K166" s="71"/>
    </row>
    <row r="167" spans="1:11" s="61" customFormat="1" ht="28.5" customHeight="1" x14ac:dyDescent="0.2">
      <c r="A167" s="54" t="s">
        <v>222</v>
      </c>
      <c r="B167" s="78">
        <v>91928</v>
      </c>
      <c r="C167" s="1" t="s">
        <v>90</v>
      </c>
      <c r="D167" s="64" t="s">
        <v>401</v>
      </c>
      <c r="E167" s="57" t="s">
        <v>13</v>
      </c>
      <c r="F167" s="55">
        <v>1822.97</v>
      </c>
      <c r="G167" s="65">
        <v>8.26</v>
      </c>
      <c r="H167" s="60">
        <f t="shared" si="34"/>
        <v>15057.73</v>
      </c>
      <c r="I167" s="3"/>
      <c r="J167" s="60">
        <f t="shared" si="35"/>
        <v>0</v>
      </c>
    </row>
    <row r="168" spans="1:11" s="61" customFormat="1" ht="32.25" customHeight="1" x14ac:dyDescent="0.2">
      <c r="A168" s="54" t="s">
        <v>223</v>
      </c>
      <c r="B168" s="78">
        <v>91930</v>
      </c>
      <c r="C168" s="1" t="s">
        <v>90</v>
      </c>
      <c r="D168" s="64" t="s">
        <v>402</v>
      </c>
      <c r="E168" s="57" t="s">
        <v>13</v>
      </c>
      <c r="F168" s="58">
        <v>969.2</v>
      </c>
      <c r="G168" s="65">
        <v>11.49</v>
      </c>
      <c r="H168" s="60">
        <f t="shared" si="34"/>
        <v>11136.11</v>
      </c>
      <c r="I168" s="3"/>
      <c r="J168" s="60">
        <f t="shared" si="35"/>
        <v>0</v>
      </c>
    </row>
    <row r="169" spans="1:11" s="61" customFormat="1" ht="35.25" customHeight="1" x14ac:dyDescent="0.2">
      <c r="A169" s="54" t="s">
        <v>224</v>
      </c>
      <c r="B169" s="78">
        <v>92981</v>
      </c>
      <c r="C169" s="1" t="s">
        <v>90</v>
      </c>
      <c r="D169" s="64" t="s">
        <v>403</v>
      </c>
      <c r="E169" s="57" t="s">
        <v>13</v>
      </c>
      <c r="F169" s="58">
        <v>27.7</v>
      </c>
      <c r="G169" s="65">
        <v>18.18</v>
      </c>
      <c r="H169" s="60">
        <f t="shared" si="34"/>
        <v>503.59</v>
      </c>
      <c r="I169" s="3"/>
      <c r="J169" s="60">
        <f t="shared" si="35"/>
        <v>0</v>
      </c>
    </row>
    <row r="170" spans="1:11" s="61" customFormat="1" ht="26.1" customHeight="1" x14ac:dyDescent="0.2">
      <c r="A170" s="54" t="s">
        <v>225</v>
      </c>
      <c r="B170" s="78">
        <v>92992</v>
      </c>
      <c r="C170" s="1" t="s">
        <v>90</v>
      </c>
      <c r="D170" s="64" t="s">
        <v>406</v>
      </c>
      <c r="E170" s="57" t="s">
        <v>13</v>
      </c>
      <c r="F170" s="58">
        <v>147.6</v>
      </c>
      <c r="G170" s="65">
        <v>115.46</v>
      </c>
      <c r="H170" s="60">
        <f t="shared" si="34"/>
        <v>17041.900000000001</v>
      </c>
      <c r="I170" s="3"/>
      <c r="J170" s="60">
        <f t="shared" si="35"/>
        <v>0</v>
      </c>
    </row>
    <row r="171" spans="1:11" s="61" customFormat="1" ht="26.1" customHeight="1" x14ac:dyDescent="0.2">
      <c r="A171" s="54" t="s">
        <v>226</v>
      </c>
      <c r="B171" s="78">
        <v>92984</v>
      </c>
      <c r="C171" s="1" t="s">
        <v>90</v>
      </c>
      <c r="D171" s="64" t="s">
        <v>404</v>
      </c>
      <c r="E171" s="57" t="s">
        <v>13</v>
      </c>
      <c r="F171" s="58">
        <v>110.8</v>
      </c>
      <c r="G171" s="65">
        <v>32.58</v>
      </c>
      <c r="H171" s="60">
        <f t="shared" si="34"/>
        <v>3609.86</v>
      </c>
      <c r="I171" s="3"/>
      <c r="J171" s="60">
        <f t="shared" si="35"/>
        <v>0</v>
      </c>
    </row>
    <row r="172" spans="1:11" s="61" customFormat="1" ht="26.1" customHeight="1" x14ac:dyDescent="0.2">
      <c r="A172" s="54" t="s">
        <v>227</v>
      </c>
      <c r="B172" s="78">
        <v>92988</v>
      </c>
      <c r="C172" s="1" t="s">
        <v>90</v>
      </c>
      <c r="D172" s="64" t="s">
        <v>405</v>
      </c>
      <c r="E172" s="57" t="s">
        <v>13</v>
      </c>
      <c r="F172" s="58">
        <v>36.9</v>
      </c>
      <c r="G172" s="65">
        <v>64.739999999999995</v>
      </c>
      <c r="H172" s="60">
        <f t="shared" si="34"/>
        <v>2388.91</v>
      </c>
      <c r="I172" s="3"/>
      <c r="J172" s="60">
        <f t="shared" si="35"/>
        <v>0</v>
      </c>
    </row>
    <row r="173" spans="1:11" ht="24" customHeight="1" x14ac:dyDescent="0.2">
      <c r="A173" s="49" t="s">
        <v>228</v>
      </c>
      <c r="B173" s="49"/>
      <c r="C173" s="49"/>
      <c r="D173" s="50" t="s">
        <v>229</v>
      </c>
      <c r="E173" s="49"/>
      <c r="F173" s="51"/>
      <c r="G173" s="52"/>
      <c r="H173" s="53">
        <f>SUBTOTAL(9,H174:H179)</f>
        <v>20748.329999999998</v>
      </c>
      <c r="I173" s="5"/>
      <c r="J173" s="53">
        <f>SUBTOTAL(9,J174:J179)</f>
        <v>0</v>
      </c>
    </row>
    <row r="174" spans="1:11" s="66" customFormat="1" ht="27" customHeight="1" x14ac:dyDescent="0.2">
      <c r="A174" s="1" t="s">
        <v>230</v>
      </c>
      <c r="B174" s="78">
        <v>91846</v>
      </c>
      <c r="C174" s="1" t="s">
        <v>90</v>
      </c>
      <c r="D174" s="64" t="s">
        <v>399</v>
      </c>
      <c r="E174" s="1" t="s">
        <v>13</v>
      </c>
      <c r="F174" s="62">
        <v>1150.9000000000001</v>
      </c>
      <c r="G174" s="65">
        <v>11.93</v>
      </c>
      <c r="H174" s="65">
        <f t="shared" ref="H174:H179" si="36">ROUND(G174*F174,2)</f>
        <v>13730.24</v>
      </c>
      <c r="I174" s="4"/>
      <c r="J174" s="65">
        <f t="shared" ref="J174:J179" si="37">ROUND(I174*F174,2)</f>
        <v>0</v>
      </c>
    </row>
    <row r="175" spans="1:11" s="66" customFormat="1" x14ac:dyDescent="0.2">
      <c r="A175" s="1" t="s">
        <v>231</v>
      </c>
      <c r="B175" s="78">
        <v>151139</v>
      </c>
      <c r="C175" s="1" t="s">
        <v>460</v>
      </c>
      <c r="D175" s="64" t="s">
        <v>232</v>
      </c>
      <c r="E175" s="1" t="s">
        <v>13</v>
      </c>
      <c r="F175" s="62">
        <v>37.200000000000003</v>
      </c>
      <c r="G175" s="65">
        <v>33.549999999999997</v>
      </c>
      <c r="H175" s="65">
        <f t="shared" si="36"/>
        <v>1248.06</v>
      </c>
      <c r="I175" s="4"/>
      <c r="J175" s="65">
        <f t="shared" si="37"/>
        <v>0</v>
      </c>
    </row>
    <row r="176" spans="1:11" s="66" customFormat="1" x14ac:dyDescent="0.2">
      <c r="A176" s="1" t="s">
        <v>233</v>
      </c>
      <c r="B176" s="78">
        <v>151137</v>
      </c>
      <c r="C176" s="1" t="s">
        <v>460</v>
      </c>
      <c r="D176" s="64" t="s">
        <v>234</v>
      </c>
      <c r="E176" s="1" t="s">
        <v>13</v>
      </c>
      <c r="F176" s="62">
        <v>6</v>
      </c>
      <c r="G176" s="65">
        <v>32.64</v>
      </c>
      <c r="H176" s="65">
        <f t="shared" si="36"/>
        <v>195.84</v>
      </c>
      <c r="I176" s="4"/>
      <c r="J176" s="65">
        <f t="shared" si="37"/>
        <v>0</v>
      </c>
    </row>
    <row r="177" spans="1:10" s="66" customFormat="1" x14ac:dyDescent="0.2">
      <c r="A177" s="1" t="s">
        <v>235</v>
      </c>
      <c r="B177" s="78">
        <v>151125</v>
      </c>
      <c r="C177" s="1" t="s">
        <v>460</v>
      </c>
      <c r="D177" s="64" t="s">
        <v>236</v>
      </c>
      <c r="E177" s="1" t="s">
        <v>13</v>
      </c>
      <c r="F177" s="62">
        <v>3</v>
      </c>
      <c r="G177" s="65">
        <v>20.53</v>
      </c>
      <c r="H177" s="65">
        <f t="shared" si="36"/>
        <v>61.59</v>
      </c>
      <c r="I177" s="4"/>
      <c r="J177" s="65">
        <f t="shared" si="37"/>
        <v>0</v>
      </c>
    </row>
    <row r="178" spans="1:10" s="66" customFormat="1" x14ac:dyDescent="0.2">
      <c r="A178" s="1" t="s">
        <v>237</v>
      </c>
      <c r="B178" s="78">
        <v>151126</v>
      </c>
      <c r="C178" s="1" t="s">
        <v>460</v>
      </c>
      <c r="D178" s="64" t="s">
        <v>238</v>
      </c>
      <c r="E178" s="1" t="s">
        <v>13</v>
      </c>
      <c r="F178" s="62">
        <v>6</v>
      </c>
      <c r="G178" s="65">
        <v>21.87</v>
      </c>
      <c r="H178" s="65">
        <f t="shared" si="36"/>
        <v>131.22</v>
      </c>
      <c r="I178" s="4"/>
      <c r="J178" s="65">
        <f t="shared" si="37"/>
        <v>0</v>
      </c>
    </row>
    <row r="179" spans="1:10" s="66" customFormat="1" x14ac:dyDescent="0.2">
      <c r="A179" s="1" t="s">
        <v>239</v>
      </c>
      <c r="B179" s="78">
        <v>151140</v>
      </c>
      <c r="C179" s="1" t="s">
        <v>460</v>
      </c>
      <c r="D179" s="64" t="s">
        <v>240</v>
      </c>
      <c r="E179" s="1" t="s">
        <v>13</v>
      </c>
      <c r="F179" s="62">
        <v>100.1</v>
      </c>
      <c r="G179" s="65">
        <v>53.76</v>
      </c>
      <c r="H179" s="65">
        <f t="shared" si="36"/>
        <v>5381.38</v>
      </c>
      <c r="I179" s="4"/>
      <c r="J179" s="65">
        <f t="shared" si="37"/>
        <v>0</v>
      </c>
    </row>
    <row r="180" spans="1:10" ht="24" customHeight="1" x14ac:dyDescent="0.2">
      <c r="A180" s="49" t="s">
        <v>241</v>
      </c>
      <c r="B180" s="49"/>
      <c r="C180" s="49"/>
      <c r="D180" s="50" t="s">
        <v>242</v>
      </c>
      <c r="E180" s="49"/>
      <c r="F180" s="51"/>
      <c r="G180" s="52"/>
      <c r="H180" s="53">
        <f>SUBTOTAL(9,H181:H193)</f>
        <v>36501.550000000003</v>
      </c>
      <c r="I180" s="5"/>
      <c r="J180" s="53">
        <f>SUBTOTAL(9,J181:J193)</f>
        <v>0</v>
      </c>
    </row>
    <row r="181" spans="1:10" s="66" customFormat="1" x14ac:dyDescent="0.2">
      <c r="A181" s="1" t="s">
        <v>243</v>
      </c>
      <c r="B181" s="78">
        <v>150628</v>
      </c>
      <c r="C181" s="1" t="s">
        <v>460</v>
      </c>
      <c r="D181" s="64" t="s">
        <v>244</v>
      </c>
      <c r="E181" s="1" t="s">
        <v>20</v>
      </c>
      <c r="F181" s="62">
        <v>197</v>
      </c>
      <c r="G181" s="65">
        <v>11.71</v>
      </c>
      <c r="H181" s="65">
        <f t="shared" ref="H181:H193" si="38">ROUND(G181*F181,2)</f>
        <v>2306.87</v>
      </c>
      <c r="I181" s="4"/>
      <c r="J181" s="65">
        <f t="shared" ref="J181:J193" si="39">ROUND(I181*F181,2)</f>
        <v>0</v>
      </c>
    </row>
    <row r="182" spans="1:10" s="66" customFormat="1" x14ac:dyDescent="0.2">
      <c r="A182" s="1" t="s">
        <v>245</v>
      </c>
      <c r="B182" s="78">
        <v>150636</v>
      </c>
      <c r="C182" s="1" t="s">
        <v>460</v>
      </c>
      <c r="D182" s="64" t="s">
        <v>246</v>
      </c>
      <c r="E182" s="1" t="s">
        <v>20</v>
      </c>
      <c r="F182" s="62">
        <v>93</v>
      </c>
      <c r="G182" s="65">
        <v>15.4</v>
      </c>
      <c r="H182" s="65">
        <f t="shared" si="38"/>
        <v>1432.2</v>
      </c>
      <c r="I182" s="4"/>
      <c r="J182" s="65">
        <f t="shared" si="39"/>
        <v>0</v>
      </c>
    </row>
    <row r="183" spans="1:10" s="66" customFormat="1" ht="25.5" x14ac:dyDescent="0.2">
      <c r="A183" s="1" t="s">
        <v>247</v>
      </c>
      <c r="B183" s="78">
        <v>180211</v>
      </c>
      <c r="C183" s="1" t="s">
        <v>460</v>
      </c>
      <c r="D183" s="64" t="s">
        <v>248</v>
      </c>
      <c r="E183" s="1" t="s">
        <v>20</v>
      </c>
      <c r="F183" s="62">
        <v>3</v>
      </c>
      <c r="G183" s="65">
        <v>174.37</v>
      </c>
      <c r="H183" s="65">
        <f t="shared" si="38"/>
        <v>523.11</v>
      </c>
      <c r="I183" s="4"/>
      <c r="J183" s="65">
        <f t="shared" si="39"/>
        <v>0</v>
      </c>
    </row>
    <row r="184" spans="1:10" s="66" customFormat="1" x14ac:dyDescent="0.2">
      <c r="A184" s="1" t="s">
        <v>249</v>
      </c>
      <c r="B184" s="78">
        <v>180206</v>
      </c>
      <c r="C184" s="1" t="s">
        <v>460</v>
      </c>
      <c r="D184" s="64" t="s">
        <v>250</v>
      </c>
      <c r="E184" s="1" t="s">
        <v>20</v>
      </c>
      <c r="F184" s="62">
        <v>10</v>
      </c>
      <c r="G184" s="65">
        <v>55.42</v>
      </c>
      <c r="H184" s="65">
        <f t="shared" si="38"/>
        <v>554.20000000000005</v>
      </c>
      <c r="I184" s="4"/>
      <c r="J184" s="65">
        <f t="shared" si="39"/>
        <v>0</v>
      </c>
    </row>
    <row r="185" spans="1:10" s="66" customFormat="1" x14ac:dyDescent="0.2">
      <c r="A185" s="1" t="s">
        <v>251</v>
      </c>
      <c r="B185" s="78">
        <v>180204</v>
      </c>
      <c r="C185" s="1" t="s">
        <v>460</v>
      </c>
      <c r="D185" s="64" t="s">
        <v>252</v>
      </c>
      <c r="E185" s="1" t="s">
        <v>20</v>
      </c>
      <c r="F185" s="62">
        <v>26</v>
      </c>
      <c r="G185" s="65">
        <v>44.14</v>
      </c>
      <c r="H185" s="65">
        <f t="shared" si="38"/>
        <v>1147.6400000000001</v>
      </c>
      <c r="I185" s="4"/>
      <c r="J185" s="65">
        <f t="shared" si="39"/>
        <v>0</v>
      </c>
    </row>
    <row r="186" spans="1:10" s="66" customFormat="1" x14ac:dyDescent="0.2">
      <c r="A186" s="1" t="s">
        <v>253</v>
      </c>
      <c r="B186" s="78">
        <v>180205</v>
      </c>
      <c r="C186" s="1" t="s">
        <v>460</v>
      </c>
      <c r="D186" s="64" t="s">
        <v>254</v>
      </c>
      <c r="E186" s="1" t="s">
        <v>20</v>
      </c>
      <c r="F186" s="62">
        <v>1</v>
      </c>
      <c r="G186" s="65">
        <v>73.13</v>
      </c>
      <c r="H186" s="65">
        <f t="shared" si="38"/>
        <v>73.13</v>
      </c>
      <c r="I186" s="4"/>
      <c r="J186" s="65">
        <f t="shared" si="39"/>
        <v>0</v>
      </c>
    </row>
    <row r="187" spans="1:10" s="66" customFormat="1" x14ac:dyDescent="0.2">
      <c r="A187" s="1" t="s">
        <v>255</v>
      </c>
      <c r="B187" s="78">
        <v>150934</v>
      </c>
      <c r="C187" s="1" t="s">
        <v>460</v>
      </c>
      <c r="D187" s="64" t="s">
        <v>256</v>
      </c>
      <c r="E187" s="1" t="s">
        <v>20</v>
      </c>
      <c r="F187" s="62">
        <v>186</v>
      </c>
      <c r="G187" s="65">
        <v>34.200000000000003</v>
      </c>
      <c r="H187" s="65">
        <f t="shared" si="38"/>
        <v>6361.2</v>
      </c>
      <c r="I187" s="4"/>
      <c r="J187" s="65">
        <f t="shared" si="39"/>
        <v>0</v>
      </c>
    </row>
    <row r="188" spans="1:10" s="66" customFormat="1" ht="26.1" customHeight="1" x14ac:dyDescent="0.2">
      <c r="A188" s="1" t="s">
        <v>257</v>
      </c>
      <c r="B188" s="78">
        <v>103782</v>
      </c>
      <c r="C188" s="1" t="s">
        <v>90</v>
      </c>
      <c r="D188" s="64" t="s">
        <v>530</v>
      </c>
      <c r="E188" s="1" t="s">
        <v>43</v>
      </c>
      <c r="F188" s="62">
        <v>13</v>
      </c>
      <c r="G188" s="65">
        <v>51.72</v>
      </c>
      <c r="H188" s="65">
        <f t="shared" si="38"/>
        <v>672.36</v>
      </c>
      <c r="I188" s="4"/>
      <c r="J188" s="65">
        <f t="shared" si="39"/>
        <v>0</v>
      </c>
    </row>
    <row r="189" spans="1:10" s="66" customFormat="1" ht="26.1" customHeight="1" x14ac:dyDescent="0.2">
      <c r="A189" s="1" t="s">
        <v>258</v>
      </c>
      <c r="B189" s="78">
        <v>97583</v>
      </c>
      <c r="C189" s="1" t="s">
        <v>90</v>
      </c>
      <c r="D189" s="64" t="s">
        <v>531</v>
      </c>
      <c r="E189" s="1" t="s">
        <v>43</v>
      </c>
      <c r="F189" s="62">
        <v>22</v>
      </c>
      <c r="G189" s="65">
        <v>107.11</v>
      </c>
      <c r="H189" s="65">
        <f t="shared" si="38"/>
        <v>2356.42</v>
      </c>
      <c r="I189" s="4"/>
      <c r="J189" s="65">
        <f t="shared" si="39"/>
        <v>0</v>
      </c>
    </row>
    <row r="190" spans="1:10" s="66" customFormat="1" ht="38.25" x14ac:dyDescent="0.2">
      <c r="A190" s="1" t="s">
        <v>259</v>
      </c>
      <c r="B190" s="78">
        <v>97585</v>
      </c>
      <c r="C190" s="1" t="s">
        <v>90</v>
      </c>
      <c r="D190" s="64" t="s">
        <v>529</v>
      </c>
      <c r="E190" s="1" t="s">
        <v>20</v>
      </c>
      <c r="F190" s="62">
        <v>93</v>
      </c>
      <c r="G190" s="65">
        <v>143.44999999999999</v>
      </c>
      <c r="H190" s="65">
        <f t="shared" si="38"/>
        <v>13340.85</v>
      </c>
      <c r="I190" s="4"/>
      <c r="J190" s="65">
        <f t="shared" si="39"/>
        <v>0</v>
      </c>
    </row>
    <row r="191" spans="1:10" s="66" customFormat="1" ht="26.1" customHeight="1" x14ac:dyDescent="0.2">
      <c r="A191" s="1" t="s">
        <v>260</v>
      </c>
      <c r="B191" s="78">
        <v>180201</v>
      </c>
      <c r="C191" s="1" t="s">
        <v>460</v>
      </c>
      <c r="D191" s="64" t="s">
        <v>261</v>
      </c>
      <c r="E191" s="1" t="s">
        <v>20</v>
      </c>
      <c r="F191" s="62">
        <v>134</v>
      </c>
      <c r="G191" s="65">
        <v>50.8</v>
      </c>
      <c r="H191" s="65">
        <f t="shared" si="38"/>
        <v>6807.2</v>
      </c>
      <c r="I191" s="4"/>
      <c r="J191" s="65">
        <f t="shared" si="39"/>
        <v>0</v>
      </c>
    </row>
    <row r="192" spans="1:10" s="66" customFormat="1" ht="26.1" customHeight="1" x14ac:dyDescent="0.2">
      <c r="A192" s="1" t="s">
        <v>262</v>
      </c>
      <c r="B192" s="78">
        <v>180202</v>
      </c>
      <c r="C192" s="1" t="s">
        <v>460</v>
      </c>
      <c r="D192" s="64" t="s">
        <v>263</v>
      </c>
      <c r="E192" s="1" t="s">
        <v>20</v>
      </c>
      <c r="F192" s="62">
        <v>10</v>
      </c>
      <c r="G192" s="65">
        <v>60</v>
      </c>
      <c r="H192" s="65">
        <f t="shared" si="38"/>
        <v>600</v>
      </c>
      <c r="I192" s="4"/>
      <c r="J192" s="65">
        <f t="shared" si="39"/>
        <v>0</v>
      </c>
    </row>
    <row r="193" spans="1:10" s="66" customFormat="1" ht="26.1" customHeight="1" x14ac:dyDescent="0.2">
      <c r="A193" s="1" t="s">
        <v>264</v>
      </c>
      <c r="B193" s="78">
        <v>180208</v>
      </c>
      <c r="C193" s="1" t="s">
        <v>460</v>
      </c>
      <c r="D193" s="64" t="s">
        <v>265</v>
      </c>
      <c r="E193" s="1" t="s">
        <v>20</v>
      </c>
      <c r="F193" s="62">
        <v>3</v>
      </c>
      <c r="G193" s="65">
        <v>108.79</v>
      </c>
      <c r="H193" s="65">
        <f t="shared" si="38"/>
        <v>326.37</v>
      </c>
      <c r="I193" s="4"/>
      <c r="J193" s="65">
        <f t="shared" si="39"/>
        <v>0</v>
      </c>
    </row>
    <row r="194" spans="1:10" ht="24" customHeight="1" x14ac:dyDescent="0.2">
      <c r="A194" s="49" t="s">
        <v>266</v>
      </c>
      <c r="B194" s="49"/>
      <c r="C194" s="49"/>
      <c r="D194" s="50" t="s">
        <v>500</v>
      </c>
      <c r="E194" s="49"/>
      <c r="F194" s="51"/>
      <c r="G194" s="52"/>
      <c r="H194" s="53">
        <f>SUBTOTAL(9,H195:H234)</f>
        <v>93312.280000000013</v>
      </c>
      <c r="I194" s="5"/>
      <c r="J194" s="53">
        <f>SUBTOTAL(9,J195:J234)</f>
        <v>0</v>
      </c>
    </row>
    <row r="195" spans="1:10" ht="24" customHeight="1" x14ac:dyDescent="0.2">
      <c r="A195" s="49" t="s">
        <v>267</v>
      </c>
      <c r="B195" s="49"/>
      <c r="C195" s="49"/>
      <c r="D195" s="50" t="s">
        <v>268</v>
      </c>
      <c r="E195" s="49"/>
      <c r="F195" s="51"/>
      <c r="G195" s="52"/>
      <c r="H195" s="53">
        <f>SUBTOTAL(9,H196:H213)</f>
        <v>31680.87</v>
      </c>
      <c r="I195" s="5"/>
      <c r="J195" s="53">
        <f>SUBTOTAL(9,J196:J213)</f>
        <v>0</v>
      </c>
    </row>
    <row r="196" spans="1:10" s="66" customFormat="1" ht="26.1" customHeight="1" x14ac:dyDescent="0.2">
      <c r="A196" s="1" t="s">
        <v>269</v>
      </c>
      <c r="B196" s="78">
        <v>150836</v>
      </c>
      <c r="C196" s="1" t="s">
        <v>460</v>
      </c>
      <c r="D196" s="64" t="s">
        <v>435</v>
      </c>
      <c r="E196" s="1" t="s">
        <v>13</v>
      </c>
      <c r="F196" s="62">
        <v>62</v>
      </c>
      <c r="G196" s="65">
        <v>142.04</v>
      </c>
      <c r="H196" s="65">
        <f t="shared" ref="H196:H213" si="40">ROUND(G196*F196,2)</f>
        <v>8806.48</v>
      </c>
      <c r="I196" s="4"/>
      <c r="J196" s="65">
        <f t="shared" ref="J196:J213" si="41">ROUND(I196*F196,2)</f>
        <v>0</v>
      </c>
    </row>
    <row r="197" spans="1:10" s="66" customFormat="1" ht="26.1" customHeight="1" x14ac:dyDescent="0.2">
      <c r="A197" s="1" t="s">
        <v>270</v>
      </c>
      <c r="B197" s="78">
        <v>151127</v>
      </c>
      <c r="C197" s="1" t="s">
        <v>460</v>
      </c>
      <c r="D197" s="64" t="s">
        <v>439</v>
      </c>
      <c r="E197" s="1" t="s">
        <v>13</v>
      </c>
      <c r="F197" s="62">
        <v>50</v>
      </c>
      <c r="G197" s="65">
        <v>32</v>
      </c>
      <c r="H197" s="65">
        <f t="shared" si="40"/>
        <v>1600</v>
      </c>
      <c r="I197" s="4"/>
      <c r="J197" s="65">
        <f t="shared" si="41"/>
        <v>0</v>
      </c>
    </row>
    <row r="198" spans="1:10" s="66" customFormat="1" ht="26.1" customHeight="1" x14ac:dyDescent="0.2">
      <c r="A198" s="1" t="s">
        <v>271</v>
      </c>
      <c r="B198" s="78">
        <v>160851</v>
      </c>
      <c r="C198" s="1" t="s">
        <v>460</v>
      </c>
      <c r="D198" s="64" t="s">
        <v>272</v>
      </c>
      <c r="E198" s="1" t="s">
        <v>13</v>
      </c>
      <c r="F198" s="62">
        <v>320</v>
      </c>
      <c r="G198" s="65">
        <v>7.28</v>
      </c>
      <c r="H198" s="65">
        <f t="shared" si="40"/>
        <v>2329.6</v>
      </c>
      <c r="I198" s="4"/>
      <c r="J198" s="65">
        <f t="shared" si="41"/>
        <v>0</v>
      </c>
    </row>
    <row r="199" spans="1:10" s="66" customFormat="1" x14ac:dyDescent="0.2">
      <c r="A199" s="1" t="s">
        <v>273</v>
      </c>
      <c r="B199" s="78">
        <v>68399</v>
      </c>
      <c r="C199" s="1" t="s">
        <v>467</v>
      </c>
      <c r="D199" s="64" t="s">
        <v>274</v>
      </c>
      <c r="E199" s="1" t="s">
        <v>43</v>
      </c>
      <c r="F199" s="1" t="s">
        <v>340</v>
      </c>
      <c r="G199" s="65">
        <v>467.7</v>
      </c>
      <c r="H199" s="65">
        <f t="shared" si="40"/>
        <v>3741.6</v>
      </c>
      <c r="I199" s="4"/>
      <c r="J199" s="65">
        <f t="shared" si="41"/>
        <v>0</v>
      </c>
    </row>
    <row r="200" spans="1:10" s="66" customFormat="1" ht="26.1" customHeight="1" x14ac:dyDescent="0.2">
      <c r="A200" s="1" t="s">
        <v>275</v>
      </c>
      <c r="B200" s="78">
        <v>150634</v>
      </c>
      <c r="C200" s="1" t="s">
        <v>460</v>
      </c>
      <c r="D200" s="64" t="s">
        <v>261</v>
      </c>
      <c r="E200" s="1" t="s">
        <v>20</v>
      </c>
      <c r="F200" s="62">
        <v>4</v>
      </c>
      <c r="G200" s="65">
        <v>189.91</v>
      </c>
      <c r="H200" s="65">
        <f t="shared" si="40"/>
        <v>759.64</v>
      </c>
      <c r="I200" s="4"/>
      <c r="J200" s="65">
        <f t="shared" si="41"/>
        <v>0</v>
      </c>
    </row>
    <row r="201" spans="1:10" s="66" customFormat="1" ht="26.1" customHeight="1" x14ac:dyDescent="0.2">
      <c r="A201" s="1" t="s">
        <v>507</v>
      </c>
      <c r="B201" s="78">
        <v>98305</v>
      </c>
      <c r="C201" s="1" t="s">
        <v>90</v>
      </c>
      <c r="D201" s="64" t="s">
        <v>506</v>
      </c>
      <c r="E201" s="1" t="s">
        <v>20</v>
      </c>
      <c r="F201" s="62">
        <v>1</v>
      </c>
      <c r="G201" s="65">
        <v>3785.21</v>
      </c>
      <c r="H201" s="65">
        <f t="shared" si="40"/>
        <v>3785.21</v>
      </c>
      <c r="I201" s="4"/>
      <c r="J201" s="65">
        <f t="shared" si="41"/>
        <v>0</v>
      </c>
    </row>
    <row r="202" spans="1:10" s="66" customFormat="1" ht="26.1" customHeight="1" x14ac:dyDescent="0.2">
      <c r="A202" s="1" t="s">
        <v>508</v>
      </c>
      <c r="B202" s="78">
        <v>100557</v>
      </c>
      <c r="C202" s="1" t="s">
        <v>90</v>
      </c>
      <c r="D202" s="64" t="s">
        <v>509</v>
      </c>
      <c r="E202" s="1" t="s">
        <v>20</v>
      </c>
      <c r="F202" s="62">
        <v>1</v>
      </c>
      <c r="G202" s="65">
        <v>713.24</v>
      </c>
      <c r="H202" s="65">
        <f t="shared" si="40"/>
        <v>713.24</v>
      </c>
      <c r="I202" s="4"/>
      <c r="J202" s="65">
        <f t="shared" si="41"/>
        <v>0</v>
      </c>
    </row>
    <row r="203" spans="1:10" s="66" customFormat="1" ht="26.1" customHeight="1" x14ac:dyDescent="0.2">
      <c r="A203" s="1" t="s">
        <v>510</v>
      </c>
      <c r="B203" s="78">
        <v>160864</v>
      </c>
      <c r="C203" s="1" t="s">
        <v>460</v>
      </c>
      <c r="D203" s="64" t="s">
        <v>449</v>
      </c>
      <c r="E203" s="1" t="s">
        <v>20</v>
      </c>
      <c r="F203" s="62">
        <v>1</v>
      </c>
      <c r="G203" s="65">
        <v>1714.47</v>
      </c>
      <c r="H203" s="65">
        <f t="shared" si="40"/>
        <v>1714.47</v>
      </c>
      <c r="I203" s="4"/>
      <c r="J203" s="65">
        <f t="shared" si="41"/>
        <v>0</v>
      </c>
    </row>
    <row r="204" spans="1:10" s="66" customFormat="1" ht="26.1" customHeight="1" x14ac:dyDescent="0.2">
      <c r="A204" s="1" t="s">
        <v>511</v>
      </c>
      <c r="B204" s="78">
        <v>160866</v>
      </c>
      <c r="C204" s="1" t="s">
        <v>460</v>
      </c>
      <c r="D204" s="64" t="s">
        <v>450</v>
      </c>
      <c r="E204" s="1" t="s">
        <v>20</v>
      </c>
      <c r="F204" s="62">
        <v>1</v>
      </c>
      <c r="G204" s="65">
        <v>3159.34</v>
      </c>
      <c r="H204" s="65">
        <f t="shared" si="40"/>
        <v>3159.34</v>
      </c>
      <c r="I204" s="4"/>
      <c r="J204" s="65">
        <f t="shared" si="41"/>
        <v>0</v>
      </c>
    </row>
    <row r="205" spans="1:10" s="66" customFormat="1" ht="26.1" customHeight="1" x14ac:dyDescent="0.2">
      <c r="A205" s="1" t="s">
        <v>512</v>
      </c>
      <c r="B205" s="78">
        <v>160840</v>
      </c>
      <c r="C205" s="1" t="s">
        <v>460</v>
      </c>
      <c r="D205" s="64" t="s">
        <v>448</v>
      </c>
      <c r="E205" s="1" t="s">
        <v>20</v>
      </c>
      <c r="F205" s="62">
        <v>1</v>
      </c>
      <c r="G205" s="65">
        <v>374.49</v>
      </c>
      <c r="H205" s="65">
        <f t="shared" si="40"/>
        <v>374.49</v>
      </c>
      <c r="I205" s="4"/>
      <c r="J205" s="65">
        <f t="shared" si="41"/>
        <v>0</v>
      </c>
    </row>
    <row r="206" spans="1:10" s="66" customFormat="1" ht="26.1" customHeight="1" x14ac:dyDescent="0.2">
      <c r="A206" s="1" t="s">
        <v>513</v>
      </c>
      <c r="B206" s="78">
        <v>150612</v>
      </c>
      <c r="C206" s="1" t="s">
        <v>460</v>
      </c>
      <c r="D206" s="64" t="s">
        <v>184</v>
      </c>
      <c r="E206" s="1" t="s">
        <v>20</v>
      </c>
      <c r="F206" s="62">
        <v>4</v>
      </c>
      <c r="G206" s="65">
        <v>58.54</v>
      </c>
      <c r="H206" s="65">
        <f t="shared" si="40"/>
        <v>234.16</v>
      </c>
      <c r="I206" s="4"/>
      <c r="J206" s="65">
        <f t="shared" si="41"/>
        <v>0</v>
      </c>
    </row>
    <row r="207" spans="1:10" s="66" customFormat="1" ht="26.1" customHeight="1" x14ac:dyDescent="0.2">
      <c r="A207" s="1" t="s">
        <v>514</v>
      </c>
      <c r="B207" s="78">
        <v>150861</v>
      </c>
      <c r="C207" s="1" t="s">
        <v>460</v>
      </c>
      <c r="D207" s="64" t="s">
        <v>436</v>
      </c>
      <c r="E207" s="1" t="s">
        <v>20</v>
      </c>
      <c r="F207" s="62">
        <v>2</v>
      </c>
      <c r="G207" s="65">
        <v>62.6</v>
      </c>
      <c r="H207" s="65">
        <f t="shared" si="40"/>
        <v>125.2</v>
      </c>
      <c r="I207" s="4"/>
      <c r="J207" s="65">
        <f t="shared" si="41"/>
        <v>0</v>
      </c>
    </row>
    <row r="208" spans="1:10" s="66" customFormat="1" ht="26.1" customHeight="1" x14ac:dyDescent="0.2">
      <c r="A208" s="1" t="s">
        <v>515</v>
      </c>
      <c r="B208" s="78">
        <v>150875</v>
      </c>
      <c r="C208" s="1" t="s">
        <v>460</v>
      </c>
      <c r="D208" s="64" t="s">
        <v>437</v>
      </c>
      <c r="E208" s="1" t="s">
        <v>20</v>
      </c>
      <c r="F208" s="62">
        <v>5</v>
      </c>
      <c r="G208" s="65">
        <v>119.71</v>
      </c>
      <c r="H208" s="65">
        <f t="shared" si="40"/>
        <v>598.54999999999995</v>
      </c>
      <c r="I208" s="4"/>
      <c r="J208" s="65">
        <f t="shared" si="41"/>
        <v>0</v>
      </c>
    </row>
    <row r="209" spans="1:10" s="66" customFormat="1" ht="26.1" customHeight="1" x14ac:dyDescent="0.2">
      <c r="A209" s="1" t="s">
        <v>516</v>
      </c>
      <c r="B209" s="78">
        <v>150884</v>
      </c>
      <c r="C209" s="1" t="s">
        <v>460</v>
      </c>
      <c r="D209" s="64" t="s">
        <v>438</v>
      </c>
      <c r="E209" s="1" t="s">
        <v>20</v>
      </c>
      <c r="F209" s="62">
        <v>32</v>
      </c>
      <c r="G209" s="65">
        <v>65.010000000000005</v>
      </c>
      <c r="H209" s="65">
        <f t="shared" si="40"/>
        <v>2080.3200000000002</v>
      </c>
      <c r="I209" s="4"/>
      <c r="J209" s="65">
        <f t="shared" si="41"/>
        <v>0</v>
      </c>
    </row>
    <row r="210" spans="1:10" s="66" customFormat="1" ht="26.1" customHeight="1" x14ac:dyDescent="0.2">
      <c r="A210" s="1" t="s">
        <v>517</v>
      </c>
      <c r="B210" s="78">
        <v>160872</v>
      </c>
      <c r="C210" s="1" t="s">
        <v>460</v>
      </c>
      <c r="D210" s="64" t="s">
        <v>452</v>
      </c>
      <c r="E210" s="1" t="s">
        <v>20</v>
      </c>
      <c r="F210" s="62">
        <v>17</v>
      </c>
      <c r="G210" s="65">
        <v>28.78</v>
      </c>
      <c r="H210" s="65">
        <f t="shared" si="40"/>
        <v>489.26</v>
      </c>
      <c r="I210" s="4"/>
      <c r="J210" s="65">
        <f t="shared" si="41"/>
        <v>0</v>
      </c>
    </row>
    <row r="211" spans="1:10" s="66" customFormat="1" ht="26.1" customHeight="1" x14ac:dyDescent="0.2">
      <c r="A211" s="1" t="s">
        <v>518</v>
      </c>
      <c r="B211" s="78">
        <v>160869</v>
      </c>
      <c r="C211" s="1" t="s">
        <v>460</v>
      </c>
      <c r="D211" s="64" t="s">
        <v>451</v>
      </c>
      <c r="E211" s="1" t="s">
        <v>20</v>
      </c>
      <c r="F211" s="62">
        <v>17</v>
      </c>
      <c r="G211" s="65">
        <v>52.84</v>
      </c>
      <c r="H211" s="65">
        <f t="shared" si="40"/>
        <v>898.28</v>
      </c>
      <c r="I211" s="4"/>
      <c r="J211" s="65">
        <f t="shared" si="41"/>
        <v>0</v>
      </c>
    </row>
    <row r="212" spans="1:10" s="66" customFormat="1" ht="26.1" customHeight="1" x14ac:dyDescent="0.2">
      <c r="A212" s="1" t="s">
        <v>519</v>
      </c>
      <c r="B212" s="78">
        <v>151819</v>
      </c>
      <c r="C212" s="1" t="s">
        <v>460</v>
      </c>
      <c r="D212" s="64" t="s">
        <v>440</v>
      </c>
      <c r="E212" s="1" t="s">
        <v>20</v>
      </c>
      <c r="F212" s="62">
        <v>1</v>
      </c>
      <c r="G212" s="65">
        <v>130.13999999999999</v>
      </c>
      <c r="H212" s="65">
        <f t="shared" si="40"/>
        <v>130.13999999999999</v>
      </c>
      <c r="I212" s="4"/>
      <c r="J212" s="65">
        <f t="shared" si="41"/>
        <v>0</v>
      </c>
    </row>
    <row r="213" spans="1:10" s="66" customFormat="1" ht="26.1" customHeight="1" x14ac:dyDescent="0.2">
      <c r="A213" s="1" t="s">
        <v>520</v>
      </c>
      <c r="B213" s="78">
        <v>160833</v>
      </c>
      <c r="C213" s="1" t="s">
        <v>460</v>
      </c>
      <c r="D213" s="64" t="s">
        <v>447</v>
      </c>
      <c r="E213" s="1" t="s">
        <v>20</v>
      </c>
      <c r="F213" s="62">
        <v>1</v>
      </c>
      <c r="G213" s="65">
        <v>140.88999999999999</v>
      </c>
      <c r="H213" s="65">
        <f t="shared" si="40"/>
        <v>140.88999999999999</v>
      </c>
      <c r="I213" s="4"/>
      <c r="J213" s="65">
        <f t="shared" si="41"/>
        <v>0</v>
      </c>
    </row>
    <row r="214" spans="1:10" ht="24" customHeight="1" x14ac:dyDescent="0.2">
      <c r="A214" s="49" t="s">
        <v>276</v>
      </c>
      <c r="B214" s="49"/>
      <c r="C214" s="49"/>
      <c r="D214" s="50" t="s">
        <v>277</v>
      </c>
      <c r="E214" s="49"/>
      <c r="F214" s="51"/>
      <c r="G214" s="52"/>
      <c r="H214" s="53">
        <f>SUBTOTAL(9,H215:H217)</f>
        <v>14128.169999999998</v>
      </c>
      <c r="I214" s="5"/>
      <c r="J214" s="53">
        <f>SUBTOTAL(9,J215:J217)</f>
        <v>0</v>
      </c>
    </row>
    <row r="215" spans="1:10" s="66" customFormat="1" ht="38.25" x14ac:dyDescent="0.2">
      <c r="A215" s="1" t="s">
        <v>278</v>
      </c>
      <c r="B215" s="78">
        <v>160607</v>
      </c>
      <c r="C215" s="1" t="s">
        <v>460</v>
      </c>
      <c r="D215" s="56" t="s">
        <v>279</v>
      </c>
      <c r="E215" s="1" t="s">
        <v>20</v>
      </c>
      <c r="F215" s="62">
        <v>11</v>
      </c>
      <c r="G215" s="65">
        <v>256.42</v>
      </c>
      <c r="H215" s="65">
        <f>ROUND(G215*F215,2)</f>
        <v>2820.62</v>
      </c>
      <c r="I215" s="4"/>
      <c r="J215" s="65">
        <f t="shared" ref="J215:J217" si="42">ROUND(I215*F215,2)</f>
        <v>0</v>
      </c>
    </row>
    <row r="216" spans="1:10" s="66" customFormat="1" ht="25.5" x14ac:dyDescent="0.2">
      <c r="A216" s="1" t="s">
        <v>280</v>
      </c>
      <c r="B216" s="78">
        <v>160613</v>
      </c>
      <c r="C216" s="1" t="s">
        <v>460</v>
      </c>
      <c r="D216" s="56" t="s">
        <v>281</v>
      </c>
      <c r="E216" s="1" t="s">
        <v>20</v>
      </c>
      <c r="F216" s="62">
        <v>35</v>
      </c>
      <c r="G216" s="65">
        <v>315.13</v>
      </c>
      <c r="H216" s="65">
        <f>ROUND(G216*F216,2)</f>
        <v>11029.55</v>
      </c>
      <c r="I216" s="4"/>
      <c r="J216" s="65">
        <f t="shared" si="42"/>
        <v>0</v>
      </c>
    </row>
    <row r="217" spans="1:10" s="66" customFormat="1" ht="25.5" x14ac:dyDescent="0.2">
      <c r="A217" s="1" t="s">
        <v>282</v>
      </c>
      <c r="B217" s="78">
        <v>160612</v>
      </c>
      <c r="C217" s="1" t="s">
        <v>460</v>
      </c>
      <c r="D217" s="56" t="s">
        <v>283</v>
      </c>
      <c r="E217" s="1" t="s">
        <v>20</v>
      </c>
      <c r="F217" s="62">
        <v>8</v>
      </c>
      <c r="G217" s="65">
        <v>34.75</v>
      </c>
      <c r="H217" s="65">
        <f>ROUND(G217*F217,2)</f>
        <v>278</v>
      </c>
      <c r="I217" s="4"/>
      <c r="J217" s="65">
        <f t="shared" si="42"/>
        <v>0</v>
      </c>
    </row>
    <row r="218" spans="1:10" ht="24" customHeight="1" x14ac:dyDescent="0.2">
      <c r="A218" s="49" t="s">
        <v>284</v>
      </c>
      <c r="B218" s="49"/>
      <c r="C218" s="49"/>
      <c r="D218" s="50" t="s">
        <v>285</v>
      </c>
      <c r="E218" s="49"/>
      <c r="F218" s="51"/>
      <c r="G218" s="52"/>
      <c r="H218" s="53">
        <f>SUBTOTAL(9,H219:H224)</f>
        <v>17499.919999999998</v>
      </c>
      <c r="I218" s="5"/>
      <c r="J218" s="53">
        <f>SUBTOTAL(9,J219:J224)</f>
        <v>0</v>
      </c>
    </row>
    <row r="219" spans="1:10" s="61" customFormat="1" ht="38.25" x14ac:dyDescent="0.2">
      <c r="A219" s="54" t="s">
        <v>286</v>
      </c>
      <c r="B219" s="55">
        <v>160207</v>
      </c>
      <c r="C219" s="54" t="s">
        <v>460</v>
      </c>
      <c r="D219" s="56" t="s">
        <v>287</v>
      </c>
      <c r="E219" s="57" t="s">
        <v>20</v>
      </c>
      <c r="F219" s="58">
        <v>1</v>
      </c>
      <c r="G219" s="60">
        <v>11157.21</v>
      </c>
      <c r="H219" s="60">
        <f t="shared" ref="H219:H224" si="43">ROUND(G219*F219,2)</f>
        <v>11157.21</v>
      </c>
      <c r="I219" s="3"/>
      <c r="J219" s="60">
        <f t="shared" ref="J219:J224" si="44">ROUND(I219*F219,2)</f>
        <v>0</v>
      </c>
    </row>
    <row r="220" spans="1:10" s="61" customFormat="1" x14ac:dyDescent="0.2">
      <c r="A220" s="54" t="s">
        <v>288</v>
      </c>
      <c r="B220" s="55">
        <v>99619</v>
      </c>
      <c r="C220" s="54" t="s">
        <v>90</v>
      </c>
      <c r="D220" s="56" t="s">
        <v>289</v>
      </c>
      <c r="E220" s="57" t="s">
        <v>20</v>
      </c>
      <c r="F220" s="58">
        <v>1</v>
      </c>
      <c r="G220" s="60">
        <v>121.23</v>
      </c>
      <c r="H220" s="60">
        <f t="shared" si="43"/>
        <v>121.23</v>
      </c>
      <c r="I220" s="3"/>
      <c r="J220" s="60">
        <f t="shared" si="44"/>
        <v>0</v>
      </c>
    </row>
    <row r="221" spans="1:10" s="61" customFormat="1" ht="39" customHeight="1" x14ac:dyDescent="0.2">
      <c r="A221" s="54" t="s">
        <v>290</v>
      </c>
      <c r="B221" s="55">
        <v>103804</v>
      </c>
      <c r="C221" s="54" t="s">
        <v>90</v>
      </c>
      <c r="D221" s="56" t="s">
        <v>291</v>
      </c>
      <c r="E221" s="57" t="s">
        <v>292</v>
      </c>
      <c r="F221" s="58">
        <v>10</v>
      </c>
      <c r="G221" s="60">
        <v>105.29</v>
      </c>
      <c r="H221" s="60">
        <f t="shared" si="43"/>
        <v>1052.9000000000001</v>
      </c>
      <c r="I221" s="3"/>
      <c r="J221" s="60">
        <f t="shared" si="44"/>
        <v>0</v>
      </c>
    </row>
    <row r="222" spans="1:10" s="61" customFormat="1" ht="39" customHeight="1" x14ac:dyDescent="0.2">
      <c r="A222" s="54" t="s">
        <v>293</v>
      </c>
      <c r="B222" s="55">
        <v>103812</v>
      </c>
      <c r="C222" s="54" t="s">
        <v>90</v>
      </c>
      <c r="D222" s="56" t="s">
        <v>294</v>
      </c>
      <c r="E222" s="57" t="s">
        <v>43</v>
      </c>
      <c r="F222" s="58">
        <v>10</v>
      </c>
      <c r="G222" s="60">
        <v>62.12</v>
      </c>
      <c r="H222" s="60">
        <f t="shared" si="43"/>
        <v>621.20000000000005</v>
      </c>
      <c r="I222" s="3"/>
      <c r="J222" s="60">
        <f t="shared" si="44"/>
        <v>0</v>
      </c>
    </row>
    <row r="223" spans="1:10" s="61" customFormat="1" ht="39" customHeight="1" x14ac:dyDescent="0.2">
      <c r="A223" s="54" t="s">
        <v>295</v>
      </c>
      <c r="B223" s="55">
        <v>103829</v>
      </c>
      <c r="C223" s="54" t="s">
        <v>90</v>
      </c>
      <c r="D223" s="56" t="s">
        <v>296</v>
      </c>
      <c r="E223" s="57" t="s">
        <v>43</v>
      </c>
      <c r="F223" s="58">
        <v>6</v>
      </c>
      <c r="G223" s="60">
        <v>742.63</v>
      </c>
      <c r="H223" s="60">
        <f t="shared" si="43"/>
        <v>4455.78</v>
      </c>
      <c r="I223" s="3"/>
      <c r="J223" s="60">
        <f t="shared" si="44"/>
        <v>0</v>
      </c>
    </row>
    <row r="224" spans="1:10" s="61" customFormat="1" ht="38.25" x14ac:dyDescent="0.2">
      <c r="A224" s="54" t="s">
        <v>297</v>
      </c>
      <c r="B224" s="55">
        <v>103830</v>
      </c>
      <c r="C224" s="54" t="s">
        <v>90</v>
      </c>
      <c r="D224" s="56" t="s">
        <v>298</v>
      </c>
      <c r="E224" s="57" t="s">
        <v>43</v>
      </c>
      <c r="F224" s="58">
        <v>2</v>
      </c>
      <c r="G224" s="60">
        <v>45.8</v>
      </c>
      <c r="H224" s="60">
        <f t="shared" si="43"/>
        <v>91.6</v>
      </c>
      <c r="I224" s="3"/>
      <c r="J224" s="60">
        <f t="shared" si="44"/>
        <v>0</v>
      </c>
    </row>
    <row r="225" spans="1:10" ht="24" customHeight="1" x14ac:dyDescent="0.2">
      <c r="A225" s="49" t="s">
        <v>299</v>
      </c>
      <c r="B225" s="49"/>
      <c r="C225" s="49"/>
      <c r="D225" s="50" t="s">
        <v>300</v>
      </c>
      <c r="E225" s="49"/>
      <c r="F225" s="51"/>
      <c r="G225" s="52"/>
      <c r="H225" s="53">
        <f>SUBTOTAL(9,H226:H234)</f>
        <v>30003.32</v>
      </c>
      <c r="I225" s="5"/>
      <c r="J225" s="53">
        <f>SUBTOTAL(9,J226:J234)</f>
        <v>0</v>
      </c>
    </row>
    <row r="226" spans="1:10" s="61" customFormat="1" ht="38.25" x14ac:dyDescent="0.2">
      <c r="A226" s="54" t="s">
        <v>301</v>
      </c>
      <c r="B226" s="55">
        <v>160304</v>
      </c>
      <c r="C226" s="54" t="s">
        <v>460</v>
      </c>
      <c r="D226" s="56" t="s">
        <v>302</v>
      </c>
      <c r="E226" s="57" t="s">
        <v>20</v>
      </c>
      <c r="F226" s="58">
        <v>3</v>
      </c>
      <c r="G226" s="60">
        <v>1149.33</v>
      </c>
      <c r="H226" s="60">
        <f t="shared" ref="H226:H234" si="45">ROUND(G226*F226,2)</f>
        <v>3447.99</v>
      </c>
      <c r="I226" s="3"/>
      <c r="J226" s="60">
        <f t="shared" ref="J226:J234" si="46">ROUND(I226*F226,2)</f>
        <v>0</v>
      </c>
    </row>
    <row r="227" spans="1:10" s="61" customFormat="1" ht="25.5" x14ac:dyDescent="0.2">
      <c r="A227" s="54" t="s">
        <v>523</v>
      </c>
      <c r="B227" s="55">
        <v>160326</v>
      </c>
      <c r="C227" s="54" t="s">
        <v>460</v>
      </c>
      <c r="D227" s="56" t="s">
        <v>303</v>
      </c>
      <c r="E227" s="57" t="s">
        <v>13</v>
      </c>
      <c r="F227" s="55">
        <v>199.15</v>
      </c>
      <c r="G227" s="60">
        <v>52.05</v>
      </c>
      <c r="H227" s="60">
        <f t="shared" si="45"/>
        <v>10365.76</v>
      </c>
      <c r="I227" s="3"/>
      <c r="J227" s="60">
        <f t="shared" si="46"/>
        <v>0</v>
      </c>
    </row>
    <row r="228" spans="1:10" s="61" customFormat="1" ht="38.25" x14ac:dyDescent="0.2">
      <c r="A228" s="54" t="s">
        <v>524</v>
      </c>
      <c r="B228" s="55">
        <v>160333</v>
      </c>
      <c r="C228" s="54" t="s">
        <v>460</v>
      </c>
      <c r="D228" s="56" t="s">
        <v>304</v>
      </c>
      <c r="E228" s="57" t="s">
        <v>13</v>
      </c>
      <c r="F228" s="58">
        <v>46.6</v>
      </c>
      <c r="G228" s="60">
        <v>117.42</v>
      </c>
      <c r="H228" s="60">
        <f t="shared" si="45"/>
        <v>5471.77</v>
      </c>
      <c r="I228" s="3"/>
      <c r="J228" s="60">
        <f t="shared" si="46"/>
        <v>0</v>
      </c>
    </row>
    <row r="229" spans="1:10" s="61" customFormat="1" ht="26.1" customHeight="1" x14ac:dyDescent="0.2">
      <c r="A229" s="54" t="s">
        <v>525</v>
      </c>
      <c r="B229" s="55">
        <v>96986</v>
      </c>
      <c r="C229" s="54" t="s">
        <v>90</v>
      </c>
      <c r="D229" s="56" t="s">
        <v>305</v>
      </c>
      <c r="E229" s="57" t="s">
        <v>43</v>
      </c>
      <c r="F229" s="58">
        <v>10</v>
      </c>
      <c r="G229" s="60">
        <v>170.22</v>
      </c>
      <c r="H229" s="60">
        <f t="shared" si="45"/>
        <v>1702.2</v>
      </c>
      <c r="I229" s="3"/>
      <c r="J229" s="60">
        <f t="shared" si="46"/>
        <v>0</v>
      </c>
    </row>
    <row r="230" spans="1:10" s="61" customFormat="1" ht="26.1" customHeight="1" x14ac:dyDescent="0.2">
      <c r="A230" s="54" t="s">
        <v>521</v>
      </c>
      <c r="B230" s="55">
        <v>160316</v>
      </c>
      <c r="C230" s="54" t="s">
        <v>460</v>
      </c>
      <c r="D230" s="56" t="s">
        <v>443</v>
      </c>
      <c r="E230" s="57" t="s">
        <v>43</v>
      </c>
      <c r="F230" s="58">
        <v>10</v>
      </c>
      <c r="G230" s="60">
        <v>120.23</v>
      </c>
      <c r="H230" s="60">
        <f t="shared" si="45"/>
        <v>1202.3</v>
      </c>
      <c r="I230" s="3"/>
      <c r="J230" s="60">
        <f t="shared" si="46"/>
        <v>0</v>
      </c>
    </row>
    <row r="231" spans="1:10" s="61" customFormat="1" ht="26.1" customHeight="1" x14ac:dyDescent="0.2">
      <c r="A231" s="54" t="s">
        <v>522</v>
      </c>
      <c r="B231" s="55">
        <v>160321</v>
      </c>
      <c r="C231" s="54" t="s">
        <v>460</v>
      </c>
      <c r="D231" s="56" t="s">
        <v>444</v>
      </c>
      <c r="E231" s="57" t="s">
        <v>43</v>
      </c>
      <c r="F231" s="58">
        <v>10</v>
      </c>
      <c r="G231" s="60">
        <v>180.51</v>
      </c>
      <c r="H231" s="60">
        <f t="shared" si="45"/>
        <v>1805.1</v>
      </c>
      <c r="I231" s="3"/>
      <c r="J231" s="60">
        <f t="shared" si="46"/>
        <v>0</v>
      </c>
    </row>
    <row r="232" spans="1:10" s="61" customFormat="1" ht="42.75" customHeight="1" x14ac:dyDescent="0.2">
      <c r="A232" s="54" t="s">
        <v>526</v>
      </c>
      <c r="B232" s="55">
        <v>160325</v>
      </c>
      <c r="C232" s="54" t="s">
        <v>460</v>
      </c>
      <c r="D232" s="56" t="s">
        <v>445</v>
      </c>
      <c r="E232" s="57" t="s">
        <v>43</v>
      </c>
      <c r="F232" s="58">
        <v>1</v>
      </c>
      <c r="G232" s="60">
        <v>774.1</v>
      </c>
      <c r="H232" s="60">
        <f t="shared" si="45"/>
        <v>774.1</v>
      </c>
      <c r="I232" s="3"/>
      <c r="J232" s="60">
        <f t="shared" si="46"/>
        <v>0</v>
      </c>
    </row>
    <row r="233" spans="1:10" s="61" customFormat="1" ht="42.75" customHeight="1" x14ac:dyDescent="0.2">
      <c r="A233" s="54" t="s">
        <v>527</v>
      </c>
      <c r="B233" s="55">
        <v>160312</v>
      </c>
      <c r="C233" s="54" t="s">
        <v>460</v>
      </c>
      <c r="D233" s="56" t="s">
        <v>441</v>
      </c>
      <c r="E233" s="57" t="s">
        <v>43</v>
      </c>
      <c r="F233" s="58">
        <v>10</v>
      </c>
      <c r="G233" s="60">
        <v>60.75</v>
      </c>
      <c r="H233" s="60">
        <f t="shared" si="45"/>
        <v>607.5</v>
      </c>
      <c r="I233" s="3"/>
      <c r="J233" s="60">
        <f t="shared" si="46"/>
        <v>0</v>
      </c>
    </row>
    <row r="234" spans="1:10" s="61" customFormat="1" ht="42.75" customHeight="1" x14ac:dyDescent="0.2">
      <c r="A234" s="54" t="s">
        <v>528</v>
      </c>
      <c r="B234" s="55">
        <v>160313</v>
      </c>
      <c r="C234" s="54" t="s">
        <v>460</v>
      </c>
      <c r="D234" s="56" t="s">
        <v>442</v>
      </c>
      <c r="E234" s="57" t="s">
        <v>43</v>
      </c>
      <c r="F234" s="58">
        <v>60</v>
      </c>
      <c r="G234" s="60">
        <v>77.11</v>
      </c>
      <c r="H234" s="60">
        <f t="shared" si="45"/>
        <v>4626.6000000000004</v>
      </c>
      <c r="I234" s="3"/>
      <c r="J234" s="60">
        <f t="shared" si="46"/>
        <v>0</v>
      </c>
    </row>
    <row r="235" spans="1:10" ht="24" customHeight="1" x14ac:dyDescent="0.2">
      <c r="A235" s="49" t="s">
        <v>306</v>
      </c>
      <c r="B235" s="49"/>
      <c r="C235" s="49"/>
      <c r="D235" s="50" t="s">
        <v>307</v>
      </c>
      <c r="E235" s="49"/>
      <c r="F235" s="51"/>
      <c r="G235" s="52"/>
      <c r="H235" s="53">
        <f>SUBTOTAL(9,H236:H239)</f>
        <v>149039.97999999998</v>
      </c>
      <c r="I235" s="5"/>
      <c r="J235" s="53">
        <f>SUBTOTAL(9,J236:J239)</f>
        <v>0</v>
      </c>
    </row>
    <row r="236" spans="1:10" s="61" customFormat="1" ht="51" x14ac:dyDescent="0.2">
      <c r="A236" s="54" t="s">
        <v>308</v>
      </c>
      <c r="B236" s="55">
        <v>104162</v>
      </c>
      <c r="C236" s="54" t="s">
        <v>90</v>
      </c>
      <c r="D236" s="56" t="s">
        <v>379</v>
      </c>
      <c r="E236" s="57" t="s">
        <v>6</v>
      </c>
      <c r="F236" s="58">
        <v>783.30000000000007</v>
      </c>
      <c r="G236" s="60">
        <v>115</v>
      </c>
      <c r="H236" s="60">
        <f>ROUND(G236*F236,2)</f>
        <v>90079.5</v>
      </c>
      <c r="I236" s="3"/>
      <c r="J236" s="60">
        <f t="shared" ref="J236:J239" si="47">ROUND(I236*F236,2)</f>
        <v>0</v>
      </c>
    </row>
    <row r="237" spans="1:10" s="61" customFormat="1" ht="28.5" customHeight="1" x14ac:dyDescent="0.2">
      <c r="A237" s="54" t="s">
        <v>381</v>
      </c>
      <c r="B237" s="55">
        <v>87248</v>
      </c>
      <c r="C237" s="54" t="s">
        <v>90</v>
      </c>
      <c r="D237" s="56" t="s">
        <v>380</v>
      </c>
      <c r="E237" s="57" t="s">
        <v>6</v>
      </c>
      <c r="F237" s="55">
        <v>119.13999999999999</v>
      </c>
      <c r="G237" s="60">
        <v>75.75</v>
      </c>
      <c r="H237" s="60">
        <f>ROUND(G237*F237,2)</f>
        <v>9024.86</v>
      </c>
      <c r="I237" s="3"/>
      <c r="J237" s="60">
        <f t="shared" si="47"/>
        <v>0</v>
      </c>
    </row>
    <row r="238" spans="1:10" s="61" customFormat="1" ht="39.75" customHeight="1" x14ac:dyDescent="0.2">
      <c r="A238" s="54" t="s">
        <v>382</v>
      </c>
      <c r="B238" s="55">
        <v>130103</v>
      </c>
      <c r="C238" s="54" t="s">
        <v>460</v>
      </c>
      <c r="D238" s="56" t="s">
        <v>378</v>
      </c>
      <c r="E238" s="57" t="s">
        <v>6</v>
      </c>
      <c r="F238" s="55">
        <v>902.44</v>
      </c>
      <c r="G238" s="60">
        <v>32.6</v>
      </c>
      <c r="H238" s="60">
        <f>ROUND(G238*F238,2)</f>
        <v>29419.54</v>
      </c>
      <c r="I238" s="3"/>
      <c r="J238" s="60">
        <f t="shared" si="47"/>
        <v>0</v>
      </c>
    </row>
    <row r="239" spans="1:10" s="61" customFormat="1" ht="39.75" customHeight="1" x14ac:dyDescent="0.2">
      <c r="A239" s="54" t="s">
        <v>477</v>
      </c>
      <c r="B239" s="55">
        <v>200253</v>
      </c>
      <c r="C239" s="54" t="s">
        <v>460</v>
      </c>
      <c r="D239" s="64" t="s">
        <v>457</v>
      </c>
      <c r="E239" s="57" t="s">
        <v>6</v>
      </c>
      <c r="F239" s="55">
        <v>198.77999999999997</v>
      </c>
      <c r="G239" s="60">
        <v>103.21</v>
      </c>
      <c r="H239" s="60">
        <f>ROUND(G239*F239,2)</f>
        <v>20516.080000000002</v>
      </c>
      <c r="I239" s="3"/>
      <c r="J239" s="60">
        <f t="shared" si="47"/>
        <v>0</v>
      </c>
    </row>
    <row r="240" spans="1:10" ht="24" customHeight="1" x14ac:dyDescent="0.2">
      <c r="A240" s="49" t="s">
        <v>309</v>
      </c>
      <c r="B240" s="49"/>
      <c r="C240" s="49"/>
      <c r="D240" s="50" t="s">
        <v>310</v>
      </c>
      <c r="E240" s="49"/>
      <c r="F240" s="51"/>
      <c r="G240" s="52"/>
      <c r="H240" s="80">
        <f>SUBTOTAL(9,H241:H245)</f>
        <v>34264.369999999995</v>
      </c>
      <c r="I240" s="6"/>
      <c r="J240" s="80">
        <f>SUBTOTAL(9,J241:J245)</f>
        <v>0</v>
      </c>
    </row>
    <row r="241" spans="1:10" s="66" customFormat="1" ht="25.5" x14ac:dyDescent="0.2">
      <c r="A241" s="1" t="s">
        <v>311</v>
      </c>
      <c r="B241" s="78">
        <v>92403</v>
      </c>
      <c r="C241" s="54" t="s">
        <v>90</v>
      </c>
      <c r="D241" s="64" t="s">
        <v>421</v>
      </c>
      <c r="E241" s="1" t="s">
        <v>6</v>
      </c>
      <c r="F241" s="1">
        <v>90.13</v>
      </c>
      <c r="G241" s="65">
        <v>87.29</v>
      </c>
      <c r="H241" s="65">
        <f t="shared" ref="H241:H245" si="48">ROUND(G241*F241,2)</f>
        <v>7867.45</v>
      </c>
      <c r="I241" s="4"/>
      <c r="J241" s="65">
        <f t="shared" ref="J241:J245" si="49">ROUND(I241*F241,2)</f>
        <v>0</v>
      </c>
    </row>
    <row r="242" spans="1:10" s="61" customFormat="1" ht="25.5" x14ac:dyDescent="0.2">
      <c r="A242" s="1" t="s">
        <v>537</v>
      </c>
      <c r="B242" s="55">
        <v>94265</v>
      </c>
      <c r="C242" s="54" t="s">
        <v>90</v>
      </c>
      <c r="D242" s="56" t="s">
        <v>383</v>
      </c>
      <c r="E242" s="57" t="s">
        <v>13</v>
      </c>
      <c r="F242" s="55">
        <v>54.44</v>
      </c>
      <c r="G242" s="60">
        <v>59.42</v>
      </c>
      <c r="H242" s="60">
        <f t="shared" si="48"/>
        <v>3234.82</v>
      </c>
      <c r="I242" s="3"/>
      <c r="J242" s="60">
        <f t="shared" si="49"/>
        <v>0</v>
      </c>
    </row>
    <row r="243" spans="1:10" s="61" customFormat="1" ht="25.5" x14ac:dyDescent="0.2">
      <c r="A243" s="1" t="s">
        <v>538</v>
      </c>
      <c r="B243" s="55">
        <v>94968</v>
      </c>
      <c r="C243" s="54" t="s">
        <v>90</v>
      </c>
      <c r="D243" s="56" t="s">
        <v>384</v>
      </c>
      <c r="E243" s="57" t="s">
        <v>31</v>
      </c>
      <c r="F243" s="55">
        <v>32.369999999999997</v>
      </c>
      <c r="G243" s="60">
        <v>501.31</v>
      </c>
      <c r="H243" s="60">
        <f t="shared" si="48"/>
        <v>16227.4</v>
      </c>
      <c r="I243" s="3"/>
      <c r="J243" s="60">
        <f t="shared" si="49"/>
        <v>0</v>
      </c>
    </row>
    <row r="244" spans="1:10" s="61" customFormat="1" ht="26.1" customHeight="1" x14ac:dyDescent="0.2">
      <c r="A244" s="1" t="s">
        <v>539</v>
      </c>
      <c r="B244" s="55">
        <v>101735</v>
      </c>
      <c r="C244" s="54" t="s">
        <v>90</v>
      </c>
      <c r="D244" s="56" t="s">
        <v>312</v>
      </c>
      <c r="E244" s="57" t="s">
        <v>6</v>
      </c>
      <c r="F244" s="55">
        <v>11.15</v>
      </c>
      <c r="G244" s="60">
        <v>563.03</v>
      </c>
      <c r="H244" s="60">
        <f t="shared" si="48"/>
        <v>6277.78</v>
      </c>
      <c r="I244" s="3"/>
      <c r="J244" s="60">
        <f t="shared" si="49"/>
        <v>0</v>
      </c>
    </row>
    <row r="245" spans="1:10" s="61" customFormat="1" ht="26.1" customHeight="1" x14ac:dyDescent="0.2">
      <c r="A245" s="1" t="s">
        <v>540</v>
      </c>
      <c r="B245" s="55">
        <v>94319</v>
      </c>
      <c r="C245" s="54" t="s">
        <v>90</v>
      </c>
      <c r="D245" s="56" t="s">
        <v>385</v>
      </c>
      <c r="E245" s="57" t="s">
        <v>31</v>
      </c>
      <c r="F245" s="55">
        <v>6.36</v>
      </c>
      <c r="G245" s="60">
        <v>103.29</v>
      </c>
      <c r="H245" s="60">
        <f t="shared" si="48"/>
        <v>656.92</v>
      </c>
      <c r="I245" s="3"/>
      <c r="J245" s="60">
        <f t="shared" si="49"/>
        <v>0</v>
      </c>
    </row>
    <row r="246" spans="1:10" ht="24" customHeight="1" x14ac:dyDescent="0.2">
      <c r="A246" s="49" t="s">
        <v>313</v>
      </c>
      <c r="B246" s="49"/>
      <c r="C246" s="49"/>
      <c r="D246" s="50" t="s">
        <v>314</v>
      </c>
      <c r="E246" s="49"/>
      <c r="F246" s="51"/>
      <c r="G246" s="52"/>
      <c r="H246" s="53">
        <f>SUBTOTAL(9,H247:H248)</f>
        <v>110942.10999999999</v>
      </c>
      <c r="I246" s="5"/>
      <c r="J246" s="53">
        <f>SUBTOTAL(9,J247:J248)</f>
        <v>0</v>
      </c>
    </row>
    <row r="247" spans="1:10" s="61" customFormat="1" ht="25.5" x14ac:dyDescent="0.2">
      <c r="A247" s="54" t="s">
        <v>541</v>
      </c>
      <c r="B247" s="54">
        <v>1</v>
      </c>
      <c r="C247" s="54" t="s">
        <v>467</v>
      </c>
      <c r="D247" s="56" t="s">
        <v>545</v>
      </c>
      <c r="E247" s="57" t="s">
        <v>13</v>
      </c>
      <c r="F247" s="55">
        <v>52.45</v>
      </c>
      <c r="G247" s="60">
        <v>1879.2074399999999</v>
      </c>
      <c r="H247" s="60">
        <f>ROUND(G247*F247,2)</f>
        <v>98564.43</v>
      </c>
      <c r="I247" s="3"/>
      <c r="J247" s="60">
        <f t="shared" ref="J247:J248" si="50">ROUND(I247*F247,2)</f>
        <v>0</v>
      </c>
    </row>
    <row r="248" spans="1:10" s="61" customFormat="1" ht="38.25" x14ac:dyDescent="0.2">
      <c r="A248" s="54" t="s">
        <v>542</v>
      </c>
      <c r="B248" s="55">
        <v>200715</v>
      </c>
      <c r="C248" s="54" t="s">
        <v>460</v>
      </c>
      <c r="D248" s="56" t="s">
        <v>315</v>
      </c>
      <c r="E248" s="57" t="s">
        <v>6</v>
      </c>
      <c r="F248" s="55">
        <v>52.45</v>
      </c>
      <c r="G248" s="60">
        <v>235.99</v>
      </c>
      <c r="H248" s="60">
        <f>ROUND(G248*F248,2)</f>
        <v>12377.68</v>
      </c>
      <c r="I248" s="3"/>
      <c r="J248" s="60">
        <f t="shared" si="50"/>
        <v>0</v>
      </c>
    </row>
    <row r="249" spans="1:10" ht="24" customHeight="1" x14ac:dyDescent="0.2">
      <c r="A249" s="49" t="s">
        <v>316</v>
      </c>
      <c r="B249" s="49"/>
      <c r="C249" s="49"/>
      <c r="D249" s="50" t="s">
        <v>317</v>
      </c>
      <c r="E249" s="49"/>
      <c r="F249" s="51"/>
      <c r="G249" s="52"/>
      <c r="H249" s="53">
        <f>SUBTOTAL(9,H250:H256)</f>
        <v>311222.97000000003</v>
      </c>
      <c r="I249" s="5"/>
      <c r="J249" s="53">
        <f>SUBTOTAL(9,J250:J256)</f>
        <v>0</v>
      </c>
    </row>
    <row r="250" spans="1:10" s="61" customFormat="1" ht="39" customHeight="1" x14ac:dyDescent="0.2">
      <c r="A250" s="54" t="s">
        <v>318</v>
      </c>
      <c r="B250" s="55">
        <v>87879</v>
      </c>
      <c r="C250" s="54" t="s">
        <v>90</v>
      </c>
      <c r="D250" s="56" t="s">
        <v>386</v>
      </c>
      <c r="E250" s="57" t="s">
        <v>6</v>
      </c>
      <c r="F250" s="55">
        <v>2942.5400000000004</v>
      </c>
      <c r="G250" s="60">
        <v>5.51</v>
      </c>
      <c r="H250" s="60">
        <f t="shared" ref="H250:H255" si="51">ROUND(G250*F250,2)</f>
        <v>16213.4</v>
      </c>
      <c r="I250" s="3"/>
      <c r="J250" s="60">
        <f t="shared" ref="J250:J256" si="52">ROUND(I250*F250,2)</f>
        <v>0</v>
      </c>
    </row>
    <row r="251" spans="1:10" s="61" customFormat="1" ht="41.25" customHeight="1" x14ac:dyDescent="0.2">
      <c r="A251" s="54" t="s">
        <v>319</v>
      </c>
      <c r="B251" s="55">
        <v>104233</v>
      </c>
      <c r="C251" s="54" t="s">
        <v>90</v>
      </c>
      <c r="D251" s="56" t="s">
        <v>387</v>
      </c>
      <c r="E251" s="57" t="s">
        <v>6</v>
      </c>
      <c r="F251" s="55">
        <v>3256.4400000000005</v>
      </c>
      <c r="G251" s="60">
        <v>49.03</v>
      </c>
      <c r="H251" s="60">
        <f t="shared" si="51"/>
        <v>159663.25</v>
      </c>
      <c r="I251" s="3"/>
      <c r="J251" s="60">
        <f t="shared" si="52"/>
        <v>0</v>
      </c>
    </row>
    <row r="252" spans="1:10" s="66" customFormat="1" ht="36.75" customHeight="1" x14ac:dyDescent="0.2">
      <c r="A252" s="1" t="s">
        <v>320</v>
      </c>
      <c r="B252" s="78">
        <v>190103</v>
      </c>
      <c r="C252" s="1" t="s">
        <v>460</v>
      </c>
      <c r="D252" s="64" t="s">
        <v>321</v>
      </c>
      <c r="E252" s="1" t="s">
        <v>6</v>
      </c>
      <c r="F252" s="62">
        <v>378.7000000000001</v>
      </c>
      <c r="G252" s="65">
        <v>23.66</v>
      </c>
      <c r="H252" s="65">
        <f t="shared" si="51"/>
        <v>8960.0400000000009</v>
      </c>
      <c r="I252" s="4"/>
      <c r="J252" s="65">
        <f t="shared" si="52"/>
        <v>0</v>
      </c>
    </row>
    <row r="253" spans="1:10" s="61" customFormat="1" ht="51" x14ac:dyDescent="0.2">
      <c r="A253" s="54" t="s">
        <v>322</v>
      </c>
      <c r="B253" s="55">
        <v>93393</v>
      </c>
      <c r="C253" s="54" t="s">
        <v>90</v>
      </c>
      <c r="D253" s="56" t="s">
        <v>425</v>
      </c>
      <c r="E253" s="57" t="s">
        <v>6</v>
      </c>
      <c r="F253" s="58">
        <v>462.83749999999998</v>
      </c>
      <c r="G253" s="65">
        <v>70.06</v>
      </c>
      <c r="H253" s="60">
        <f t="shared" si="51"/>
        <v>32426.400000000001</v>
      </c>
      <c r="I253" s="3"/>
      <c r="J253" s="60">
        <f t="shared" si="52"/>
        <v>0</v>
      </c>
    </row>
    <row r="254" spans="1:10" s="66" customFormat="1" ht="51" x14ac:dyDescent="0.2">
      <c r="A254" s="1" t="s">
        <v>323</v>
      </c>
      <c r="B254" s="78">
        <v>190117</v>
      </c>
      <c r="C254" s="1" t="s">
        <v>460</v>
      </c>
      <c r="D254" s="64" t="s">
        <v>536</v>
      </c>
      <c r="E254" s="1" t="s">
        <v>6</v>
      </c>
      <c r="F254" s="62">
        <v>2793.6025000000004</v>
      </c>
      <c r="G254" s="65">
        <v>26.95</v>
      </c>
      <c r="H254" s="65">
        <f t="shared" si="51"/>
        <v>75287.59</v>
      </c>
      <c r="I254" s="4"/>
      <c r="J254" s="65">
        <f t="shared" si="52"/>
        <v>0</v>
      </c>
    </row>
    <row r="255" spans="1:10" s="66" customFormat="1" x14ac:dyDescent="0.2">
      <c r="A255" s="1" t="s">
        <v>324</v>
      </c>
      <c r="B255" s="78">
        <v>101741</v>
      </c>
      <c r="C255" s="54" t="s">
        <v>90</v>
      </c>
      <c r="D255" s="64" t="s">
        <v>424</v>
      </c>
      <c r="E255" s="1" t="s">
        <v>13</v>
      </c>
      <c r="F255" s="1">
        <v>503.10999999999996</v>
      </c>
      <c r="G255" s="65">
        <v>29.59</v>
      </c>
      <c r="H255" s="65">
        <f t="shared" si="51"/>
        <v>14887.02</v>
      </c>
      <c r="I255" s="4"/>
      <c r="J255" s="65">
        <f t="shared" si="52"/>
        <v>0</v>
      </c>
    </row>
    <row r="256" spans="1:10" s="66" customFormat="1" ht="25.5" x14ac:dyDescent="0.2">
      <c r="A256" s="1" t="s">
        <v>462</v>
      </c>
      <c r="B256" s="78">
        <v>102218</v>
      </c>
      <c r="C256" s="54" t="s">
        <v>90</v>
      </c>
      <c r="D256" s="64" t="s">
        <v>423</v>
      </c>
      <c r="E256" s="1" t="s">
        <v>6</v>
      </c>
      <c r="F256" s="1">
        <v>167.49</v>
      </c>
      <c r="G256" s="65">
        <v>22.6</v>
      </c>
      <c r="H256" s="65">
        <f t="shared" ref="H256" si="53">ROUND(G256*F256,2)</f>
        <v>3785.27</v>
      </c>
      <c r="I256" s="4"/>
      <c r="J256" s="65">
        <f t="shared" si="52"/>
        <v>0</v>
      </c>
    </row>
    <row r="257" spans="1:11" ht="24" customHeight="1" x14ac:dyDescent="0.2">
      <c r="A257" s="49" t="s">
        <v>325</v>
      </c>
      <c r="B257" s="49"/>
      <c r="C257" s="49"/>
      <c r="D257" s="50" t="s">
        <v>326</v>
      </c>
      <c r="E257" s="49"/>
      <c r="F257" s="51"/>
      <c r="G257" s="52"/>
      <c r="H257" s="53">
        <f>SUBTOTAL(9,H258)</f>
        <v>51727.49</v>
      </c>
      <c r="I257" s="5"/>
      <c r="J257" s="53">
        <f>SUBTOTAL(9,J258)</f>
        <v>0</v>
      </c>
    </row>
    <row r="258" spans="1:11" s="66" customFormat="1" x14ac:dyDescent="0.2">
      <c r="A258" s="1" t="s">
        <v>327</v>
      </c>
      <c r="B258" s="78">
        <v>110201</v>
      </c>
      <c r="C258" s="1" t="s">
        <v>460</v>
      </c>
      <c r="D258" s="64" t="s">
        <v>328</v>
      </c>
      <c r="E258" s="1" t="s">
        <v>6</v>
      </c>
      <c r="F258" s="1">
        <v>763.27999999999986</v>
      </c>
      <c r="G258" s="65">
        <v>67.77</v>
      </c>
      <c r="H258" s="65">
        <f>ROUND(G258*F258,2)</f>
        <v>51727.49</v>
      </c>
      <c r="I258" s="4"/>
      <c r="J258" s="65">
        <f>ROUND(I258*F258,2)</f>
        <v>0</v>
      </c>
    </row>
    <row r="259" spans="1:11" ht="24" customHeight="1" x14ac:dyDescent="0.2">
      <c r="A259" s="49" t="s">
        <v>329</v>
      </c>
      <c r="B259" s="49"/>
      <c r="C259" s="49"/>
      <c r="D259" s="50" t="s">
        <v>330</v>
      </c>
      <c r="E259" s="49"/>
      <c r="F259" s="51"/>
      <c r="G259" s="52"/>
      <c r="H259" s="53">
        <f>SUBTOTAL(9,H260:H263)</f>
        <v>121158.48999999999</v>
      </c>
      <c r="I259" s="5"/>
      <c r="J259" s="53">
        <f>SUBTOTAL(9,J260:J263)</f>
        <v>0</v>
      </c>
    </row>
    <row r="260" spans="1:11" s="66" customFormat="1" ht="51" x14ac:dyDescent="0.2">
      <c r="A260" s="1" t="s">
        <v>331</v>
      </c>
      <c r="B260" s="78">
        <v>92543</v>
      </c>
      <c r="C260" s="1" t="s">
        <v>90</v>
      </c>
      <c r="D260" s="64" t="s">
        <v>390</v>
      </c>
      <c r="E260" s="1" t="s">
        <v>6</v>
      </c>
      <c r="F260" s="1">
        <v>370.42</v>
      </c>
      <c r="G260" s="65">
        <v>34.07</v>
      </c>
      <c r="H260" s="65">
        <f>ROUND(G260*F260,2)</f>
        <v>12620.21</v>
      </c>
      <c r="I260" s="4"/>
      <c r="J260" s="65">
        <f t="shared" ref="J260:J263" si="54">ROUND(I260*F260,2)</f>
        <v>0</v>
      </c>
    </row>
    <row r="261" spans="1:11" s="66" customFormat="1" ht="25.5" x14ac:dyDescent="0.2">
      <c r="A261" s="1" t="s">
        <v>332</v>
      </c>
      <c r="B261" s="78">
        <v>94213</v>
      </c>
      <c r="C261" s="1" t="s">
        <v>90</v>
      </c>
      <c r="D261" s="64" t="s">
        <v>391</v>
      </c>
      <c r="E261" s="1" t="s">
        <v>6</v>
      </c>
      <c r="F261" s="1">
        <v>370.42</v>
      </c>
      <c r="G261" s="65">
        <v>101.08</v>
      </c>
      <c r="H261" s="65">
        <f>ROUND(G261*F261,2)</f>
        <v>37442.050000000003</v>
      </c>
      <c r="I261" s="4"/>
      <c r="J261" s="65">
        <f t="shared" si="54"/>
        <v>0</v>
      </c>
    </row>
    <row r="262" spans="1:11" s="66" customFormat="1" x14ac:dyDescent="0.2">
      <c r="A262" s="1" t="s">
        <v>333</v>
      </c>
      <c r="B262" s="78">
        <v>90302</v>
      </c>
      <c r="C262" s="1" t="s">
        <v>460</v>
      </c>
      <c r="D262" s="64" t="s">
        <v>334</v>
      </c>
      <c r="E262" s="1" t="s">
        <v>13</v>
      </c>
      <c r="F262" s="62">
        <v>80.3</v>
      </c>
      <c r="G262" s="65">
        <v>48.91</v>
      </c>
      <c r="H262" s="65">
        <f>ROUND(G262*F262,2)</f>
        <v>3927.47</v>
      </c>
      <c r="I262" s="4"/>
      <c r="J262" s="65">
        <f t="shared" si="54"/>
        <v>0</v>
      </c>
    </row>
    <row r="263" spans="1:11" s="61" customFormat="1" ht="38.25" x14ac:dyDescent="0.2">
      <c r="A263" s="54" t="s">
        <v>335</v>
      </c>
      <c r="B263" s="55"/>
      <c r="C263" s="54" t="s">
        <v>467</v>
      </c>
      <c r="D263" s="56" t="s">
        <v>533</v>
      </c>
      <c r="E263" s="57" t="s">
        <v>6</v>
      </c>
      <c r="F263" s="81">
        <v>100.81</v>
      </c>
      <c r="G263" s="60">
        <v>666.29065800000001</v>
      </c>
      <c r="H263" s="60">
        <f>ROUND(G263*F263,2)</f>
        <v>67168.759999999995</v>
      </c>
      <c r="I263" s="3"/>
      <c r="J263" s="60">
        <f t="shared" si="54"/>
        <v>0</v>
      </c>
    </row>
    <row r="264" spans="1:11" ht="24" customHeight="1" x14ac:dyDescent="0.2">
      <c r="A264" s="49">
        <v>21</v>
      </c>
      <c r="B264" s="49"/>
      <c r="C264" s="49"/>
      <c r="D264" s="50" t="s">
        <v>339</v>
      </c>
      <c r="E264" s="49"/>
      <c r="F264" s="51"/>
      <c r="G264" s="52"/>
      <c r="H264" s="53">
        <f>SUBTOTAL(9,H265:H270)</f>
        <v>13329.480000000001</v>
      </c>
      <c r="I264" s="5"/>
      <c r="J264" s="53">
        <f>SUBTOTAL(9,J265:J270)</f>
        <v>0</v>
      </c>
    </row>
    <row r="265" spans="1:11" s="66" customFormat="1" ht="25.5" x14ac:dyDescent="0.2">
      <c r="A265" s="1" t="s">
        <v>478</v>
      </c>
      <c r="B265" s="78">
        <v>103946</v>
      </c>
      <c r="C265" s="1" t="s">
        <v>90</v>
      </c>
      <c r="D265" s="64" t="s">
        <v>432</v>
      </c>
      <c r="E265" s="57" t="s">
        <v>6</v>
      </c>
      <c r="F265" s="62">
        <v>126.81</v>
      </c>
      <c r="G265" s="65">
        <v>23.39</v>
      </c>
      <c r="H265" s="65">
        <f>ROUND(G265*F265,2)</f>
        <v>2966.09</v>
      </c>
      <c r="I265" s="4"/>
      <c r="J265" s="65">
        <f t="shared" ref="J265:J270" si="55">ROUND(I265*F265,2)</f>
        <v>0</v>
      </c>
    </row>
    <row r="266" spans="1:11" s="66" customFormat="1" x14ac:dyDescent="0.2">
      <c r="A266" s="1" t="s">
        <v>479</v>
      </c>
      <c r="B266" s="78">
        <v>98509</v>
      </c>
      <c r="C266" s="1" t="s">
        <v>90</v>
      </c>
      <c r="D266" s="64" t="s">
        <v>427</v>
      </c>
      <c r="E266" s="1" t="s">
        <v>486</v>
      </c>
      <c r="F266" s="62">
        <v>75</v>
      </c>
      <c r="G266" s="65">
        <v>61.05</v>
      </c>
      <c r="H266" s="65">
        <f>ROUND(G266*F266,2)</f>
        <v>4578.75</v>
      </c>
      <c r="I266" s="4"/>
      <c r="J266" s="65">
        <f t="shared" si="55"/>
        <v>0</v>
      </c>
    </row>
    <row r="267" spans="1:11" s="66" customFormat="1" x14ac:dyDescent="0.2">
      <c r="A267" s="1" t="s">
        <v>480</v>
      </c>
      <c r="B267" s="78">
        <v>98505</v>
      </c>
      <c r="C267" s="1" t="s">
        <v>90</v>
      </c>
      <c r="D267" s="64" t="s">
        <v>431</v>
      </c>
      <c r="E267" s="57" t="s">
        <v>6</v>
      </c>
      <c r="F267" s="1">
        <v>47.86</v>
      </c>
      <c r="G267" s="65">
        <v>88.06</v>
      </c>
      <c r="H267" s="65">
        <f>ROUND(G267*F267,2)</f>
        <v>4214.55</v>
      </c>
      <c r="I267" s="4"/>
      <c r="J267" s="65">
        <f t="shared" si="55"/>
        <v>0</v>
      </c>
    </row>
    <row r="268" spans="1:11" s="61" customFormat="1" ht="25.5" x14ac:dyDescent="0.2">
      <c r="A268" s="54" t="s">
        <v>481</v>
      </c>
      <c r="B268" s="78">
        <v>98524</v>
      </c>
      <c r="C268" s="1" t="s">
        <v>90</v>
      </c>
      <c r="D268" s="64" t="s">
        <v>430</v>
      </c>
      <c r="E268" s="57" t="s">
        <v>6</v>
      </c>
      <c r="F268" s="81">
        <v>113.94</v>
      </c>
      <c r="G268" s="65">
        <v>4.1100000000000003</v>
      </c>
      <c r="H268" s="60">
        <f>ROUND(G268*F268,2)</f>
        <v>468.29</v>
      </c>
      <c r="I268" s="3"/>
      <c r="J268" s="60">
        <f t="shared" si="55"/>
        <v>0</v>
      </c>
    </row>
    <row r="269" spans="1:11" s="61" customFormat="1" x14ac:dyDescent="0.2">
      <c r="A269" s="54" t="s">
        <v>484</v>
      </c>
      <c r="B269" s="78">
        <v>98519</v>
      </c>
      <c r="C269" s="1" t="s">
        <v>90</v>
      </c>
      <c r="D269" s="64" t="s">
        <v>428</v>
      </c>
      <c r="E269" s="57" t="s">
        <v>6</v>
      </c>
      <c r="F269" s="81">
        <v>113.94</v>
      </c>
      <c r="G269" s="65">
        <v>2.65</v>
      </c>
      <c r="H269" s="60">
        <f t="shared" ref="H269:H270" si="56">ROUND(G269*F269,2)</f>
        <v>301.94</v>
      </c>
      <c r="I269" s="3"/>
      <c r="J269" s="60">
        <f t="shared" si="55"/>
        <v>0</v>
      </c>
    </row>
    <row r="270" spans="1:11" s="61" customFormat="1" x14ac:dyDescent="0.2">
      <c r="A270" s="54" t="s">
        <v>485</v>
      </c>
      <c r="B270" s="78">
        <v>98520</v>
      </c>
      <c r="C270" s="1" t="s">
        <v>90</v>
      </c>
      <c r="D270" s="64" t="s">
        <v>429</v>
      </c>
      <c r="E270" s="57" t="s">
        <v>6</v>
      </c>
      <c r="F270" s="81">
        <v>113.94</v>
      </c>
      <c r="G270" s="65">
        <v>7.02</v>
      </c>
      <c r="H270" s="60">
        <f t="shared" si="56"/>
        <v>799.86</v>
      </c>
      <c r="I270" s="3"/>
      <c r="J270" s="60">
        <f t="shared" si="55"/>
        <v>0</v>
      </c>
    </row>
    <row r="271" spans="1:11" ht="24" customHeight="1" x14ac:dyDescent="0.2">
      <c r="A271" s="49">
        <v>22</v>
      </c>
      <c r="B271" s="49"/>
      <c r="C271" s="49"/>
      <c r="D271" s="50" t="s">
        <v>336</v>
      </c>
      <c r="E271" s="49"/>
      <c r="F271" s="51"/>
      <c r="G271" s="52"/>
      <c r="H271" s="53">
        <f>SUBTOTAL(9,H272:H273)</f>
        <v>3237.67</v>
      </c>
      <c r="I271" s="5"/>
      <c r="J271" s="53">
        <f>SUBTOTAL(9,J272:J273)</f>
        <v>0</v>
      </c>
      <c r="K271" s="82"/>
    </row>
    <row r="272" spans="1:11" s="66" customFormat="1" ht="25.5" x14ac:dyDescent="0.2">
      <c r="A272" s="1" t="s">
        <v>482</v>
      </c>
      <c r="B272" s="78">
        <v>200576</v>
      </c>
      <c r="C272" s="1" t="s">
        <v>460</v>
      </c>
      <c r="D272" s="64" t="s">
        <v>337</v>
      </c>
      <c r="E272" s="1" t="s">
        <v>20</v>
      </c>
      <c r="F272" s="62">
        <v>1</v>
      </c>
      <c r="G272" s="65">
        <v>835.72</v>
      </c>
      <c r="H272" s="65">
        <f>ROUND(G272*F272,2)</f>
        <v>835.72</v>
      </c>
      <c r="I272" s="4"/>
      <c r="J272" s="65">
        <f t="shared" ref="J272:J273" si="57">ROUND(I272*F272,2)</f>
        <v>0</v>
      </c>
    </row>
    <row r="273" spans="1:12" s="66" customFormat="1" x14ac:dyDescent="0.2">
      <c r="A273" s="1" t="s">
        <v>483</v>
      </c>
      <c r="B273" s="78">
        <v>99814</v>
      </c>
      <c r="C273" s="1" t="s">
        <v>90</v>
      </c>
      <c r="D273" s="64" t="s">
        <v>426</v>
      </c>
      <c r="E273" s="1" t="s">
        <v>6</v>
      </c>
      <c r="F273" s="1">
        <v>972.45</v>
      </c>
      <c r="G273" s="65">
        <v>2.4700000000000002</v>
      </c>
      <c r="H273" s="65">
        <f>ROUND(G273*F273,2)</f>
        <v>2401.9499999999998</v>
      </c>
      <c r="I273" s="4"/>
      <c r="J273" s="65">
        <f t="shared" si="57"/>
        <v>0</v>
      </c>
    </row>
    <row r="274" spans="1:12" ht="15" x14ac:dyDescent="0.25">
      <c r="A274" s="83">
        <v>23</v>
      </c>
      <c r="B274" s="83"/>
      <c r="C274" s="83"/>
      <c r="D274" s="84" t="s">
        <v>556</v>
      </c>
      <c r="E274" s="83"/>
      <c r="F274" s="83"/>
      <c r="G274" s="85"/>
      <c r="H274" s="85">
        <f>SUBTOTAL(9,H275:H282)</f>
        <v>191239.95</v>
      </c>
      <c r="I274" s="11"/>
      <c r="J274" s="85">
        <f>SUBTOTAL(9,J275:J282)</f>
        <v>0</v>
      </c>
      <c r="K274" s="86"/>
    </row>
    <row r="275" spans="1:12" ht="60" customHeight="1" x14ac:dyDescent="0.2">
      <c r="A275" s="87" t="s">
        <v>574</v>
      </c>
      <c r="B275" s="87" t="s">
        <v>557</v>
      </c>
      <c r="C275" s="87" t="s">
        <v>90</v>
      </c>
      <c r="D275" s="88" t="s">
        <v>558</v>
      </c>
      <c r="E275" s="87" t="s">
        <v>292</v>
      </c>
      <c r="F275" s="87">
        <v>804</v>
      </c>
      <c r="G275" s="89">
        <v>8.52</v>
      </c>
      <c r="H275" s="89">
        <f t="shared" ref="H275:H282" si="58">ROUND(G275*F275,2)</f>
        <v>6850.08</v>
      </c>
      <c r="I275" s="12"/>
      <c r="J275" s="89">
        <f>ROUND(F275*I275,2)</f>
        <v>0</v>
      </c>
      <c r="K275" s="82"/>
    </row>
    <row r="276" spans="1:12" ht="69.95" customHeight="1" x14ac:dyDescent="0.2">
      <c r="A276" s="87" t="s">
        <v>575</v>
      </c>
      <c r="B276" s="87" t="s">
        <v>559</v>
      </c>
      <c r="C276" s="87" t="s">
        <v>34</v>
      </c>
      <c r="D276" s="88" t="s">
        <v>560</v>
      </c>
      <c r="E276" s="87" t="s">
        <v>346</v>
      </c>
      <c r="F276" s="87">
        <v>1</v>
      </c>
      <c r="G276" s="89">
        <v>33705.370000000003</v>
      </c>
      <c r="H276" s="89">
        <f t="shared" si="58"/>
        <v>33705.370000000003</v>
      </c>
      <c r="I276" s="12"/>
      <c r="J276" s="89">
        <f t="shared" ref="J276:J282" si="59">ROUND(F276*I276,2)</f>
        <v>0</v>
      </c>
    </row>
    <row r="277" spans="1:12" ht="38.25" x14ac:dyDescent="0.2">
      <c r="A277" s="87" t="s">
        <v>576</v>
      </c>
      <c r="B277" s="87" t="s">
        <v>561</v>
      </c>
      <c r="C277" s="87" t="s">
        <v>90</v>
      </c>
      <c r="D277" s="88" t="s">
        <v>562</v>
      </c>
      <c r="E277" s="87" t="s">
        <v>43</v>
      </c>
      <c r="F277" s="87">
        <v>1</v>
      </c>
      <c r="G277" s="89">
        <v>481.27</v>
      </c>
      <c r="H277" s="89">
        <f t="shared" si="58"/>
        <v>481.27</v>
      </c>
      <c r="I277" s="12"/>
      <c r="J277" s="89">
        <f t="shared" si="59"/>
        <v>0</v>
      </c>
    </row>
    <row r="278" spans="1:12" ht="25.5" x14ac:dyDescent="0.2">
      <c r="A278" s="87" t="s">
        <v>577</v>
      </c>
      <c r="B278" s="87" t="s">
        <v>563</v>
      </c>
      <c r="C278" s="87" t="s">
        <v>460</v>
      </c>
      <c r="D278" s="88" t="s">
        <v>212</v>
      </c>
      <c r="E278" s="87" t="s">
        <v>20</v>
      </c>
      <c r="F278" s="87">
        <v>1</v>
      </c>
      <c r="G278" s="89">
        <v>239.77</v>
      </c>
      <c r="H278" s="89">
        <f t="shared" si="58"/>
        <v>239.77</v>
      </c>
      <c r="I278" s="12"/>
      <c r="J278" s="89">
        <f t="shared" si="59"/>
        <v>0</v>
      </c>
    </row>
    <row r="279" spans="1:12" ht="25.5" x14ac:dyDescent="0.2">
      <c r="A279" s="87" t="s">
        <v>578</v>
      </c>
      <c r="B279" s="87" t="s">
        <v>564</v>
      </c>
      <c r="C279" s="87" t="s">
        <v>90</v>
      </c>
      <c r="D279" s="88" t="s">
        <v>565</v>
      </c>
      <c r="E279" s="87" t="s">
        <v>43</v>
      </c>
      <c r="F279" s="87">
        <v>2</v>
      </c>
      <c r="G279" s="89">
        <v>187.68</v>
      </c>
      <c r="H279" s="89">
        <f t="shared" si="58"/>
        <v>375.36</v>
      </c>
      <c r="I279" s="12"/>
      <c r="J279" s="89">
        <f t="shared" si="59"/>
        <v>0</v>
      </c>
    </row>
    <row r="280" spans="1:12" x14ac:dyDescent="0.2">
      <c r="A280" s="87" t="s">
        <v>579</v>
      </c>
      <c r="B280" s="87" t="s">
        <v>566</v>
      </c>
      <c r="C280" s="87" t="s">
        <v>34</v>
      </c>
      <c r="D280" s="88" t="s">
        <v>567</v>
      </c>
      <c r="E280" s="87" t="s">
        <v>346</v>
      </c>
      <c r="F280" s="87">
        <v>86</v>
      </c>
      <c r="G280" s="89">
        <v>1512.75</v>
      </c>
      <c r="H280" s="89">
        <f t="shared" si="58"/>
        <v>130096.5</v>
      </c>
      <c r="I280" s="12"/>
      <c r="J280" s="89">
        <f t="shared" si="59"/>
        <v>0</v>
      </c>
      <c r="K280" s="90"/>
    </row>
    <row r="281" spans="1:12" x14ac:dyDescent="0.2">
      <c r="A281" s="87" t="s">
        <v>580</v>
      </c>
      <c r="B281" s="87" t="s">
        <v>568</v>
      </c>
      <c r="C281" s="87" t="s">
        <v>34</v>
      </c>
      <c r="D281" s="88" t="s">
        <v>569</v>
      </c>
      <c r="E281" s="87" t="s">
        <v>346</v>
      </c>
      <c r="F281" s="87">
        <v>8</v>
      </c>
      <c r="G281" s="89">
        <v>63.53</v>
      </c>
      <c r="H281" s="89">
        <f t="shared" si="58"/>
        <v>508.24</v>
      </c>
      <c r="I281" s="12"/>
      <c r="J281" s="89">
        <f t="shared" si="59"/>
        <v>0</v>
      </c>
    </row>
    <row r="282" spans="1:12" ht="25.5" x14ac:dyDescent="0.2">
      <c r="A282" s="87" t="s">
        <v>581</v>
      </c>
      <c r="B282" s="87" t="s">
        <v>570</v>
      </c>
      <c r="C282" s="87" t="s">
        <v>34</v>
      </c>
      <c r="D282" s="88" t="s">
        <v>571</v>
      </c>
      <c r="E282" s="87" t="s">
        <v>346</v>
      </c>
      <c r="F282" s="87">
        <v>22</v>
      </c>
      <c r="G282" s="89">
        <v>862.88</v>
      </c>
      <c r="H282" s="89">
        <f t="shared" si="58"/>
        <v>18983.36</v>
      </c>
      <c r="I282" s="12"/>
      <c r="J282" s="89">
        <f t="shared" si="59"/>
        <v>0</v>
      </c>
    </row>
    <row r="283" spans="1:12" x14ac:dyDescent="0.2">
      <c r="A283" s="83">
        <v>24</v>
      </c>
      <c r="B283" s="83"/>
      <c r="C283" s="83"/>
      <c r="D283" s="84" t="s">
        <v>242</v>
      </c>
      <c r="E283" s="83"/>
      <c r="F283" s="83"/>
      <c r="G283" s="85"/>
      <c r="H283" s="85">
        <f>SUBTOTAL(9,H284)</f>
        <v>1468.84</v>
      </c>
      <c r="I283" s="11"/>
      <c r="J283" s="85">
        <f>SUBTOTAL(9,J284)</f>
        <v>0</v>
      </c>
      <c r="K283" s="39"/>
      <c r="L283" s="39"/>
    </row>
    <row r="284" spans="1:12" ht="38.25" x14ac:dyDescent="0.2">
      <c r="A284" s="87" t="s">
        <v>582</v>
      </c>
      <c r="B284" s="87" t="s">
        <v>572</v>
      </c>
      <c r="C284" s="87" t="s">
        <v>34</v>
      </c>
      <c r="D284" s="88" t="s">
        <v>573</v>
      </c>
      <c r="E284" s="87" t="s">
        <v>43</v>
      </c>
      <c r="F284" s="87">
        <v>1</v>
      </c>
      <c r="G284" s="89">
        <v>1468.84</v>
      </c>
      <c r="H284" s="89">
        <f>ROUND(G284*F284,2)</f>
        <v>1468.84</v>
      </c>
      <c r="I284" s="12"/>
      <c r="J284" s="89">
        <f>ROUND(F284*I284,2)</f>
        <v>0</v>
      </c>
    </row>
    <row r="285" spans="1:12" ht="26.25" x14ac:dyDescent="0.25">
      <c r="A285" s="91"/>
      <c r="B285" s="91"/>
      <c r="C285" s="91"/>
      <c r="D285" s="92"/>
      <c r="E285" s="91"/>
      <c r="F285" s="93" t="s">
        <v>461</v>
      </c>
      <c r="G285" s="94"/>
      <c r="H285" s="95">
        <f>SUBTOTAL(9,H14:H284)</f>
        <v>3163481.4000000008</v>
      </c>
      <c r="I285" s="2"/>
      <c r="J285" s="96">
        <f>SUBTOTAL(9,J14:J284)</f>
        <v>0</v>
      </c>
      <c r="K285" s="30"/>
    </row>
    <row r="286" spans="1:12" x14ac:dyDescent="0.2">
      <c r="A286" s="7" t="s">
        <v>583</v>
      </c>
      <c r="B286" s="7"/>
      <c r="C286" s="7"/>
      <c r="D286" s="7"/>
      <c r="E286" s="7"/>
      <c r="F286" s="7"/>
      <c r="G286" s="7"/>
      <c r="H286" s="7"/>
      <c r="I286" s="7"/>
      <c r="J286" s="7"/>
    </row>
    <row r="287" spans="1:12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</row>
    <row r="288" spans="1:12" ht="14.2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</row>
    <row r="289" spans="1:10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</row>
  </sheetData>
  <sheetProtection algorithmName="SHA-512" hashValue="c8cWnvFmMJkY67PD89N0e8NUaRDJZLELtThebholVUgpimTVUaqceXddOsqXeTx60G+XbzVXjsYn3Hc4QyRXCA==" saltValue="qkXfECEZwHozZun8FcunLg==" spinCount="100000" sheet="1" objects="1" scenarios="1"/>
  <mergeCells count="20">
    <mergeCell ref="A286:J289"/>
    <mergeCell ref="E12:H12"/>
    <mergeCell ref="A5:B5"/>
    <mergeCell ref="A6:B6"/>
    <mergeCell ref="A7:B7"/>
    <mergeCell ref="A8:B8"/>
    <mergeCell ref="C8:G8"/>
    <mergeCell ref="I12:J12"/>
    <mergeCell ref="C7:J7"/>
    <mergeCell ref="A9:B9"/>
    <mergeCell ref="A10:C10"/>
    <mergeCell ref="A12:A13"/>
    <mergeCell ref="B12:B13"/>
    <mergeCell ref="C12:C13"/>
    <mergeCell ref="D12:D13"/>
    <mergeCell ref="A1:J1"/>
    <mergeCell ref="A2:J2"/>
    <mergeCell ref="A3:J3"/>
    <mergeCell ref="C5:J5"/>
    <mergeCell ref="C6:J6"/>
  </mergeCells>
  <phoneticPr fontId="27" type="noConversion"/>
  <pageMargins left="0.5" right="0.5" top="1" bottom="1" header="0.5" footer="0.5"/>
  <pageSetup paperSize="9" scale="53" fitToHeight="0" orientation="portrait" r:id="rId1"/>
  <headerFooter>
    <oddHeader xml:space="preserve">&amp;L &amp;CPREFEITURA MUNICIPAL DE CONCEIÇÃO DO CASTELO
CNPJ: 27.165.570/0001-98 </oddHeader>
    <oddFooter>&amp;L &amp;CAv. José Grilo  - Centro - Conceição do Castelo-ES / ES
 /  &amp;R</oddFooter>
  </headerFooter>
  <rowBreaks count="5" manualBreakCount="5">
    <brk id="38" max="9" man="1"/>
    <brk id="114" max="9" man="1"/>
    <brk id="159" max="9" man="1"/>
    <brk id="206" max="9" man="1"/>
    <brk id="239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3</vt:i4>
      </vt:variant>
    </vt:vector>
  </HeadingPairs>
  <TitlesOfParts>
    <vt:vector size="4" baseType="lpstr">
      <vt:lpstr>Orçamento Sintético</vt:lpstr>
      <vt:lpstr>'Orçamento Sintético'!Area_de_impressao</vt:lpstr>
      <vt:lpstr>ORÇ</vt:lpstr>
      <vt:lpstr>PREFEITURA_DE_CONCEIÇÃO_DO_CASTELO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Planejamento</cp:lastModifiedBy>
  <cp:revision>0</cp:revision>
  <cp:lastPrinted>2023-11-23T00:26:09Z</cp:lastPrinted>
  <dcterms:created xsi:type="dcterms:W3CDTF">2023-03-03T13:10:40Z</dcterms:created>
  <dcterms:modified xsi:type="dcterms:W3CDTF">2023-12-27T15:53:49Z</dcterms:modified>
</cp:coreProperties>
</file>