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fileserver\Planejamento\ENGENHARIA\#01 PROJETOS EM ANDAMENTO\#RECONSTRUÇÃO EMEF MATA FRIA\#LICITAÇÃO\"/>
    </mc:Choice>
  </mc:AlternateContent>
  <bookViews>
    <workbookView xWindow="0" yWindow="0" windowWidth="24000" windowHeight="8835"/>
  </bookViews>
  <sheets>
    <sheet name="Orçamento Sintético" sheetId="3" r:id="rId1"/>
  </sheets>
  <externalReferences>
    <externalReference r:id="rId2"/>
  </externalReferences>
  <definedNames>
    <definedName name="_xlnm.Print_Area" localSheetId="0">'Orçamento Sintético'!$A$1:$K$638</definedName>
    <definedName name="BDI.Taxa">#REF!</definedName>
    <definedName name="BM.MEDAcumulado">IF(COUNTIF([1]BM!$R$17:$AC$17,BM.Medição)&gt;0,SUM(OFFSET([1]BM!$R1,0,0,1,MATCH(BM.Medição,[1]BM!$R$17:$AC$17,0))),0)</definedName>
    <definedName name="BM.MEDAnterior">IF(COUNTIF([1]BM!$R$17:$AC$17,BM.Medição-1)&gt;0,SUM(OFFSET([1]BM!$R1,0,0,1,MATCH(BM.Medição-1,[1]BM!$R$17:$AC$17,0))),0)</definedName>
    <definedName name="BM.medicao" hidden="1">OFFSET([1]BM!$O$5,1,0)</definedName>
    <definedName name="BM.Medição">[1]BM!$P$14</definedName>
    <definedName name="ORÇAMENTO.Descrição">[1]Orçamento!$R1</definedName>
    <definedName name="ORÇAMENTO.Item">[1]Orçamento!$O1</definedName>
    <definedName name="ORÇAMENTO.ListaServiços">[1]Orçamento!$P$160:$P$185</definedName>
    <definedName name="ORÇAMENTO.Nivel">[1]Orçamento!$M1</definedName>
    <definedName name="ORÇAMENTO.PreçoMãodeObra">[1]Orçamento!$V1</definedName>
    <definedName name="ORÇAMENTO.PreçoMaterial">[1]Orçamento!$U1</definedName>
    <definedName name="ORÇAMENTO.PreçoTotalServiço">[1]Orçamento!$W1</definedName>
    <definedName name="ORÇAMENTO.Quantidade">[1]Orçamento!$T1</definedName>
    <definedName name="ORÇAMENTO.TotalOrçamento">[1]Orçamento!$W$144</definedName>
    <definedName name="ORÇAMENTO.Unidade">[1]Orçamento!$S1</definedName>
    <definedName name="RespostaSimOuNão">[1]Orçamento!$AG$21:$AH$21</definedName>
    <definedName name="SOMA.Serviços">SUMIF(OFFSET([1]Orçamento!$C1,1,0,[1]Orçamento!$D1),"S",OFFSET([1]Orçamento!A1,1,0,[1]Orçamento!$D1))</definedName>
    <definedName name="SOMA.ServiçosBM">SUMIF(OFFSET([1]BM!$A1,1,0,[1]BM!$B1),"S",OFFSET([1]BM!A1,1,0,[1]BM!$B1))</definedName>
    <definedName name="_xlnm.Print_Titles" localSheetId="0">'Orçamento Sintético'!$1:$4</definedName>
    <definedName name="TOTAL.Serviço">TRUNC([1]Orçamento!$T1*([1]Orçamento!$U1+[1]Orçamento!$V1),2)</definedName>
    <definedName name="TOTAL.ServiçoBM">IF([1]BM!$J1=0,0,ROUND(ROUND([1]BM!XFB1,2)/100*[1]BM!$J1,2))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632" i="3" l="1"/>
  <c r="I618" i="3"/>
  <c r="I612" i="3"/>
  <c r="I610" i="3"/>
  <c r="I591" i="3"/>
  <c r="I589" i="3"/>
  <c r="I585" i="3"/>
  <c r="I579" i="3"/>
  <c r="I573" i="3"/>
  <c r="I567" i="3"/>
  <c r="I565" i="3"/>
  <c r="I554" i="3"/>
  <c r="I483" i="3"/>
  <c r="I450" i="3"/>
  <c r="I443" i="3"/>
  <c r="I413" i="3"/>
  <c r="I388" i="3"/>
  <c r="I349" i="3"/>
  <c r="I298" i="3"/>
  <c r="I262" i="3"/>
  <c r="I259" i="3"/>
  <c r="I254" i="3"/>
  <c r="I249" i="3"/>
  <c r="I243" i="3"/>
  <c r="I237" i="3"/>
  <c r="I231" i="3"/>
  <c r="I225" i="3"/>
  <c r="I219" i="3"/>
  <c r="I212" i="3"/>
  <c r="I209" i="3"/>
  <c r="I205" i="3"/>
  <c r="I197" i="3"/>
  <c r="I190" i="3"/>
  <c r="I184" i="3"/>
  <c r="I178" i="3"/>
  <c r="I172" i="3"/>
  <c r="I165" i="3"/>
  <c r="I161" i="3"/>
  <c r="I154" i="3"/>
  <c r="I148" i="3"/>
  <c r="I141" i="3"/>
  <c r="I135" i="3"/>
  <c r="I128" i="3"/>
  <c r="I127" i="3"/>
  <c r="I121" i="3"/>
  <c r="I119" i="3"/>
  <c r="I113" i="3"/>
  <c r="I107" i="3"/>
  <c r="I100" i="3"/>
  <c r="I93" i="3"/>
  <c r="I86" i="3"/>
  <c r="I79" i="3"/>
  <c r="I72" i="3"/>
  <c r="I57" i="3"/>
  <c r="I51" i="3"/>
  <c r="I47" i="3"/>
  <c r="I39" i="3"/>
  <c r="I33" i="3"/>
  <c r="I27" i="3"/>
  <c r="I21" i="3"/>
  <c r="I13" i="3"/>
  <c r="I5" i="3"/>
  <c r="I204" i="3" l="1"/>
  <c r="I196" i="3" s="1"/>
  <c r="I164" i="3" s="1"/>
  <c r="I258" i="3"/>
  <c r="I211" i="3"/>
  <c r="I126" i="3"/>
  <c r="I12" i="3"/>
  <c r="K633" i="3"/>
  <c r="K632" i="3" s="1"/>
  <c r="K631" i="3"/>
  <c r="K630" i="3"/>
  <c r="K629" i="3"/>
  <c r="K628" i="3"/>
  <c r="K627" i="3"/>
  <c r="K626" i="3"/>
  <c r="K625" i="3"/>
  <c r="K624" i="3"/>
  <c r="K623" i="3"/>
  <c r="K622" i="3"/>
  <c r="K621" i="3"/>
  <c r="K620" i="3"/>
  <c r="K619" i="3"/>
  <c r="K617" i="3"/>
  <c r="K616" i="3"/>
  <c r="K615" i="3"/>
  <c r="K614" i="3"/>
  <c r="K613" i="3"/>
  <c r="K611" i="3"/>
  <c r="K610" i="3" s="1"/>
  <c r="K609" i="3"/>
  <c r="K608" i="3"/>
  <c r="K607" i="3"/>
  <c r="K606" i="3"/>
  <c r="K605" i="3"/>
  <c r="K604" i="3"/>
  <c r="K603" i="3"/>
  <c r="K602" i="3"/>
  <c r="K601" i="3"/>
  <c r="K600" i="3"/>
  <c r="K599" i="3"/>
  <c r="K598" i="3"/>
  <c r="K597" i="3"/>
  <c r="K596" i="3"/>
  <c r="K595" i="3"/>
  <c r="K594" i="3"/>
  <c r="K593" i="3"/>
  <c r="K592" i="3"/>
  <c r="K590" i="3"/>
  <c r="K589" i="3" s="1"/>
  <c r="K588" i="3"/>
  <c r="K587" i="3"/>
  <c r="K586" i="3"/>
  <c r="K584" i="3"/>
  <c r="K583" i="3"/>
  <c r="K582" i="3"/>
  <c r="K581" i="3"/>
  <c r="K580" i="3"/>
  <c r="K578" i="3"/>
  <c r="K577" i="3"/>
  <c r="K576" i="3"/>
  <c r="K575" i="3"/>
  <c r="K574" i="3"/>
  <c r="K572" i="3"/>
  <c r="K571" i="3"/>
  <c r="K570" i="3"/>
  <c r="K569" i="3"/>
  <c r="K568" i="3"/>
  <c r="K566" i="3"/>
  <c r="K565" i="3" s="1"/>
  <c r="K564" i="3"/>
  <c r="K563" i="3"/>
  <c r="K562" i="3"/>
  <c r="K561" i="3"/>
  <c r="K560" i="3"/>
  <c r="K559" i="3"/>
  <c r="K558" i="3"/>
  <c r="K557" i="3"/>
  <c r="K556" i="3"/>
  <c r="K555" i="3"/>
  <c r="K553" i="3"/>
  <c r="K552" i="3"/>
  <c r="K551" i="3"/>
  <c r="K550" i="3"/>
  <c r="K549" i="3"/>
  <c r="K548" i="3"/>
  <c r="K547" i="3"/>
  <c r="K546" i="3"/>
  <c r="K545" i="3"/>
  <c r="K544" i="3"/>
  <c r="K543" i="3"/>
  <c r="K542" i="3"/>
  <c r="K541" i="3"/>
  <c r="K540" i="3"/>
  <c r="K539" i="3"/>
  <c r="K538" i="3"/>
  <c r="K537" i="3"/>
  <c r="K536" i="3"/>
  <c r="K535" i="3"/>
  <c r="K534" i="3"/>
  <c r="K533" i="3"/>
  <c r="K532" i="3"/>
  <c r="K531" i="3"/>
  <c r="K530" i="3"/>
  <c r="K529" i="3"/>
  <c r="K528" i="3"/>
  <c r="K527" i="3"/>
  <c r="K526" i="3"/>
  <c r="K525" i="3"/>
  <c r="K524" i="3"/>
  <c r="K523" i="3"/>
  <c r="K522" i="3"/>
  <c r="K521" i="3"/>
  <c r="K520" i="3"/>
  <c r="K519" i="3"/>
  <c r="K518" i="3"/>
  <c r="K517" i="3"/>
  <c r="K516" i="3"/>
  <c r="K515" i="3"/>
  <c r="K514" i="3"/>
  <c r="K513" i="3"/>
  <c r="K512" i="3"/>
  <c r="K511" i="3"/>
  <c r="K510" i="3"/>
  <c r="K509" i="3"/>
  <c r="K508" i="3"/>
  <c r="K507" i="3"/>
  <c r="K506" i="3"/>
  <c r="K505" i="3"/>
  <c r="K504" i="3"/>
  <c r="K503" i="3"/>
  <c r="K502" i="3"/>
  <c r="K501" i="3"/>
  <c r="K500" i="3"/>
  <c r="K499" i="3"/>
  <c r="K498" i="3"/>
  <c r="K497" i="3"/>
  <c r="K496" i="3"/>
  <c r="K495" i="3"/>
  <c r="K494" i="3"/>
  <c r="K493" i="3"/>
  <c r="K492" i="3"/>
  <c r="K491" i="3"/>
  <c r="K490" i="3"/>
  <c r="K489" i="3"/>
  <c r="K488" i="3"/>
  <c r="K487" i="3"/>
  <c r="K486" i="3"/>
  <c r="K485" i="3"/>
  <c r="K484" i="3"/>
  <c r="K482" i="3"/>
  <c r="K481" i="3"/>
  <c r="K480" i="3"/>
  <c r="K479" i="3"/>
  <c r="K478" i="3"/>
  <c r="K477" i="3"/>
  <c r="K476" i="3"/>
  <c r="K475" i="3"/>
  <c r="K474" i="3"/>
  <c r="K473" i="3"/>
  <c r="K472" i="3"/>
  <c r="K471" i="3"/>
  <c r="K470" i="3"/>
  <c r="K469" i="3"/>
  <c r="K468" i="3"/>
  <c r="K467" i="3"/>
  <c r="K466" i="3"/>
  <c r="K465" i="3"/>
  <c r="K464" i="3"/>
  <c r="K463" i="3"/>
  <c r="K462" i="3"/>
  <c r="K461" i="3"/>
  <c r="K460" i="3"/>
  <c r="K459" i="3"/>
  <c r="K458" i="3"/>
  <c r="K457" i="3"/>
  <c r="K456" i="3"/>
  <c r="K455" i="3"/>
  <c r="K454" i="3"/>
  <c r="K453" i="3"/>
  <c r="K452" i="3"/>
  <c r="K451" i="3"/>
  <c r="K449" i="3"/>
  <c r="K448" i="3"/>
  <c r="K447" i="3"/>
  <c r="K446" i="3"/>
  <c r="K445" i="3"/>
  <c r="K444" i="3"/>
  <c r="K442" i="3"/>
  <c r="K441" i="3"/>
  <c r="K440" i="3"/>
  <c r="K439" i="3"/>
  <c r="K438" i="3"/>
  <c r="K437" i="3"/>
  <c r="K436" i="3"/>
  <c r="K435" i="3"/>
  <c r="K434" i="3"/>
  <c r="K433" i="3"/>
  <c r="K432" i="3"/>
  <c r="K431" i="3"/>
  <c r="K430" i="3"/>
  <c r="K429" i="3"/>
  <c r="K428" i="3"/>
  <c r="K427" i="3"/>
  <c r="K426" i="3"/>
  <c r="K425" i="3"/>
  <c r="K424" i="3"/>
  <c r="K423" i="3"/>
  <c r="K422" i="3"/>
  <c r="K421" i="3"/>
  <c r="K420" i="3"/>
  <c r="K419" i="3"/>
  <c r="K418" i="3"/>
  <c r="K417" i="3"/>
  <c r="K416" i="3"/>
  <c r="K415" i="3"/>
  <c r="K414" i="3"/>
  <c r="K412" i="3"/>
  <c r="K411" i="3"/>
  <c r="K410" i="3"/>
  <c r="K409" i="3"/>
  <c r="K408" i="3"/>
  <c r="K407" i="3"/>
  <c r="K406" i="3"/>
  <c r="K405" i="3"/>
  <c r="K404" i="3"/>
  <c r="K403" i="3"/>
  <c r="K402" i="3"/>
  <c r="K401" i="3"/>
  <c r="K400" i="3"/>
  <c r="K399" i="3"/>
  <c r="K398" i="3"/>
  <c r="K397" i="3"/>
  <c r="K396" i="3"/>
  <c r="K395" i="3"/>
  <c r="K394" i="3"/>
  <c r="K393" i="3"/>
  <c r="K392" i="3"/>
  <c r="K391" i="3"/>
  <c r="K390" i="3"/>
  <c r="K389" i="3"/>
  <c r="K387" i="3"/>
  <c r="K386" i="3"/>
  <c r="K385" i="3"/>
  <c r="K384" i="3"/>
  <c r="K383" i="3"/>
  <c r="K382" i="3"/>
  <c r="K381" i="3"/>
  <c r="K380" i="3"/>
  <c r="K379" i="3"/>
  <c r="K378" i="3"/>
  <c r="K377" i="3"/>
  <c r="K376" i="3"/>
  <c r="K375" i="3"/>
  <c r="K374" i="3"/>
  <c r="K373" i="3"/>
  <c r="K372" i="3"/>
  <c r="K371" i="3"/>
  <c r="K370" i="3"/>
  <c r="K369" i="3"/>
  <c r="K368" i="3"/>
  <c r="K367" i="3"/>
  <c r="K366" i="3"/>
  <c r="K365" i="3"/>
  <c r="K364" i="3"/>
  <c r="K363" i="3"/>
  <c r="K362" i="3"/>
  <c r="K361" i="3"/>
  <c r="K360" i="3"/>
  <c r="K359" i="3"/>
  <c r="K358" i="3"/>
  <c r="K357" i="3"/>
  <c r="K356" i="3"/>
  <c r="K355" i="3"/>
  <c r="K354" i="3"/>
  <c r="K353" i="3"/>
  <c r="K352" i="3"/>
  <c r="K351" i="3"/>
  <c r="K350" i="3"/>
  <c r="K348" i="3"/>
  <c r="K347" i="3"/>
  <c r="K346" i="3"/>
  <c r="K345" i="3"/>
  <c r="K344" i="3"/>
  <c r="K343" i="3"/>
  <c r="K342" i="3"/>
  <c r="K341" i="3"/>
  <c r="K340" i="3"/>
  <c r="K339" i="3"/>
  <c r="K338" i="3"/>
  <c r="K337" i="3"/>
  <c r="K336" i="3"/>
  <c r="K335" i="3"/>
  <c r="K334" i="3"/>
  <c r="K333" i="3"/>
  <c r="K332" i="3"/>
  <c r="K331" i="3"/>
  <c r="K330" i="3"/>
  <c r="K329" i="3"/>
  <c r="K328" i="3"/>
  <c r="K327" i="3"/>
  <c r="K326" i="3"/>
  <c r="K325" i="3"/>
  <c r="K324" i="3"/>
  <c r="K323" i="3"/>
  <c r="K322" i="3"/>
  <c r="K321" i="3"/>
  <c r="K320" i="3"/>
  <c r="K319" i="3"/>
  <c r="K318" i="3"/>
  <c r="K317" i="3"/>
  <c r="K316" i="3"/>
  <c r="K315" i="3"/>
  <c r="K314" i="3"/>
  <c r="K313" i="3"/>
  <c r="K312" i="3"/>
  <c r="K311" i="3"/>
  <c r="K310" i="3"/>
  <c r="K309" i="3"/>
  <c r="K308" i="3"/>
  <c r="K307" i="3"/>
  <c r="K306" i="3"/>
  <c r="K305" i="3"/>
  <c r="K304" i="3"/>
  <c r="K303" i="3"/>
  <c r="K302" i="3"/>
  <c r="K301" i="3"/>
  <c r="K300" i="3"/>
  <c r="K299" i="3"/>
  <c r="K297" i="3"/>
  <c r="K296" i="3"/>
  <c r="K295" i="3"/>
  <c r="K294" i="3"/>
  <c r="K293" i="3"/>
  <c r="K292" i="3"/>
  <c r="K291" i="3"/>
  <c r="K290" i="3"/>
  <c r="K289" i="3"/>
  <c r="K288" i="3"/>
  <c r="K287" i="3"/>
  <c r="K286" i="3"/>
  <c r="K285" i="3"/>
  <c r="K284" i="3"/>
  <c r="K283" i="3"/>
  <c r="K282" i="3"/>
  <c r="K281" i="3"/>
  <c r="K280" i="3"/>
  <c r="K279" i="3"/>
  <c r="K278" i="3"/>
  <c r="K277" i="3"/>
  <c r="K276" i="3"/>
  <c r="K275" i="3"/>
  <c r="K274" i="3"/>
  <c r="K273" i="3"/>
  <c r="K272" i="3"/>
  <c r="K271" i="3"/>
  <c r="K270" i="3"/>
  <c r="K269" i="3"/>
  <c r="K268" i="3"/>
  <c r="K267" i="3"/>
  <c r="K266" i="3"/>
  <c r="K265" i="3"/>
  <c r="K264" i="3"/>
  <c r="K263" i="3"/>
  <c r="K261" i="3"/>
  <c r="K260" i="3"/>
  <c r="K257" i="3"/>
  <c r="K256" i="3"/>
  <c r="K255" i="3"/>
  <c r="K253" i="3"/>
  <c r="K252" i="3"/>
  <c r="K251" i="3"/>
  <c r="K250" i="3"/>
  <c r="K248" i="3"/>
  <c r="K247" i="3"/>
  <c r="K246" i="3"/>
  <c r="K245" i="3"/>
  <c r="K244" i="3"/>
  <c r="K242" i="3"/>
  <c r="K241" i="3"/>
  <c r="K240" i="3"/>
  <c r="K239" i="3"/>
  <c r="K238" i="3"/>
  <c r="K236" i="3"/>
  <c r="K235" i="3"/>
  <c r="K234" i="3"/>
  <c r="K233" i="3"/>
  <c r="K232" i="3"/>
  <c r="K230" i="3"/>
  <c r="K229" i="3"/>
  <c r="K228" i="3"/>
  <c r="K227" i="3"/>
  <c r="K226" i="3"/>
  <c r="K224" i="3"/>
  <c r="K223" i="3"/>
  <c r="K222" i="3"/>
  <c r="K221" i="3"/>
  <c r="K220" i="3"/>
  <c r="K218" i="3"/>
  <c r="K217" i="3"/>
  <c r="K216" i="3"/>
  <c r="K215" i="3"/>
  <c r="K214" i="3"/>
  <c r="K213" i="3"/>
  <c r="K210" i="3"/>
  <c r="K209" i="3" s="1"/>
  <c r="K208" i="3"/>
  <c r="K207" i="3"/>
  <c r="K206" i="3"/>
  <c r="K203" i="3"/>
  <c r="K202" i="3"/>
  <c r="K201" i="3"/>
  <c r="K200" i="3"/>
  <c r="K199" i="3"/>
  <c r="K198" i="3"/>
  <c r="K195" i="3"/>
  <c r="K194" i="3"/>
  <c r="K193" i="3"/>
  <c r="K192" i="3"/>
  <c r="K191" i="3"/>
  <c r="K189" i="3"/>
  <c r="K188" i="3"/>
  <c r="K187" i="3"/>
  <c r="K186" i="3"/>
  <c r="K185" i="3"/>
  <c r="K183" i="3"/>
  <c r="K182" i="3"/>
  <c r="K181" i="3"/>
  <c r="K180" i="3"/>
  <c r="K179" i="3"/>
  <c r="K177" i="3"/>
  <c r="K176" i="3"/>
  <c r="K175" i="3"/>
  <c r="K174" i="3"/>
  <c r="K173" i="3"/>
  <c r="K171" i="3"/>
  <c r="K170" i="3"/>
  <c r="K169" i="3"/>
  <c r="K168" i="3"/>
  <c r="K167" i="3"/>
  <c r="K166" i="3"/>
  <c r="K163" i="3"/>
  <c r="K162" i="3"/>
  <c r="K160" i="3"/>
  <c r="K159" i="3"/>
  <c r="K158" i="3"/>
  <c r="K157" i="3"/>
  <c r="K156" i="3"/>
  <c r="K155" i="3"/>
  <c r="K153" i="3"/>
  <c r="K152" i="3"/>
  <c r="K151" i="3"/>
  <c r="K150" i="3"/>
  <c r="K149" i="3"/>
  <c r="K147" i="3"/>
  <c r="K146" i="3"/>
  <c r="K145" i="3"/>
  <c r="K144" i="3"/>
  <c r="K143" i="3"/>
  <c r="K142" i="3"/>
  <c r="K140" i="3"/>
  <c r="K139" i="3"/>
  <c r="K138" i="3"/>
  <c r="K137" i="3"/>
  <c r="K136" i="3"/>
  <c r="K134" i="3"/>
  <c r="K133" i="3"/>
  <c r="K132" i="3"/>
  <c r="K131" i="3"/>
  <c r="K130" i="3"/>
  <c r="K129" i="3"/>
  <c r="K125" i="3"/>
  <c r="K124" i="3"/>
  <c r="K123" i="3"/>
  <c r="K122" i="3"/>
  <c r="K120" i="3"/>
  <c r="K119" i="3" s="1"/>
  <c r="K118" i="3"/>
  <c r="K117" i="3"/>
  <c r="K116" i="3"/>
  <c r="K115" i="3"/>
  <c r="K114" i="3"/>
  <c r="K112" i="3"/>
  <c r="K111" i="3"/>
  <c r="K110" i="3"/>
  <c r="K109" i="3"/>
  <c r="K108" i="3"/>
  <c r="K106" i="3"/>
  <c r="K105" i="3"/>
  <c r="K104" i="3"/>
  <c r="K103" i="3"/>
  <c r="K102" i="3"/>
  <c r="K101" i="3"/>
  <c r="K99" i="3"/>
  <c r="K98" i="3"/>
  <c r="K97" i="3"/>
  <c r="K96" i="3"/>
  <c r="K95" i="3"/>
  <c r="K94" i="3"/>
  <c r="K92" i="3"/>
  <c r="K91" i="3"/>
  <c r="K90" i="3"/>
  <c r="K89" i="3"/>
  <c r="K88" i="3"/>
  <c r="K87" i="3"/>
  <c r="K85" i="3"/>
  <c r="K84" i="3"/>
  <c r="K83" i="3"/>
  <c r="K82" i="3"/>
  <c r="K81" i="3"/>
  <c r="K80" i="3"/>
  <c r="K78" i="3"/>
  <c r="K77" i="3"/>
  <c r="K76" i="3"/>
  <c r="K75" i="3"/>
  <c r="K74" i="3"/>
  <c r="K73" i="3"/>
  <c r="K71" i="3"/>
  <c r="K70" i="3"/>
  <c r="K69" i="3"/>
  <c r="K68" i="3"/>
  <c r="K67" i="3"/>
  <c r="K66" i="3"/>
  <c r="K64" i="3"/>
  <c r="K63" i="3"/>
  <c r="K62" i="3"/>
  <c r="K61" i="3"/>
  <c r="K60" i="3"/>
  <c r="K59" i="3"/>
  <c r="K58" i="3"/>
  <c r="K56" i="3"/>
  <c r="K55" i="3"/>
  <c r="K54" i="3"/>
  <c r="K53" i="3"/>
  <c r="K52" i="3"/>
  <c r="K50" i="3"/>
  <c r="K49" i="3"/>
  <c r="K48" i="3"/>
  <c r="K44" i="3"/>
  <c r="K43" i="3"/>
  <c r="K42" i="3"/>
  <c r="K41" i="3"/>
  <c r="K40" i="3"/>
  <c r="K38" i="3"/>
  <c r="K37" i="3"/>
  <c r="K36" i="3"/>
  <c r="K35" i="3"/>
  <c r="K34" i="3"/>
  <c r="K32" i="3"/>
  <c r="K31" i="3"/>
  <c r="K30" i="3"/>
  <c r="K29" i="3"/>
  <c r="K28" i="3"/>
  <c r="K26" i="3"/>
  <c r="K25" i="3"/>
  <c r="K24" i="3"/>
  <c r="K23" i="3"/>
  <c r="K22" i="3"/>
  <c r="K20" i="3"/>
  <c r="K19" i="3"/>
  <c r="K18" i="3"/>
  <c r="K17" i="3"/>
  <c r="K16" i="3"/>
  <c r="K15" i="3"/>
  <c r="K14" i="3"/>
  <c r="K10" i="3"/>
  <c r="K9" i="3"/>
  <c r="K8" i="3"/>
  <c r="K7" i="3"/>
  <c r="K6" i="3"/>
  <c r="K13" i="3" l="1"/>
  <c r="K27" i="3"/>
  <c r="K72" i="3"/>
  <c r="K86" i="3"/>
  <c r="K100" i="3"/>
  <c r="K141" i="3"/>
  <c r="K190" i="3"/>
  <c r="K237" i="3"/>
  <c r="K349" i="3"/>
  <c r="K579" i="3"/>
  <c r="K612" i="3"/>
  <c r="K33" i="3"/>
  <c r="K121" i="3"/>
  <c r="K128" i="3"/>
  <c r="K127" i="3" s="1"/>
  <c r="K161" i="3"/>
  <c r="K172" i="3"/>
  <c r="K197" i="3"/>
  <c r="K219" i="3"/>
  <c r="K243" i="3"/>
  <c r="K259" i="3"/>
  <c r="K450" i="3"/>
  <c r="K483" i="3"/>
  <c r="K585" i="3"/>
  <c r="K591" i="3"/>
  <c r="K618" i="3"/>
  <c r="K51" i="3"/>
  <c r="K65" i="3"/>
  <c r="I65" i="3" s="1"/>
  <c r="I46" i="3" s="1"/>
  <c r="I45" i="3" s="1"/>
  <c r="I11" i="3" s="1"/>
  <c r="I635" i="3" s="1"/>
  <c r="K79" i="3"/>
  <c r="K93" i="3"/>
  <c r="K107" i="3"/>
  <c r="K148" i="3"/>
  <c r="K178" i="3"/>
  <c r="K225" i="3"/>
  <c r="K249" i="3"/>
  <c r="K254" i="3"/>
  <c r="K298" i="3"/>
  <c r="K388" i="3"/>
  <c r="K413" i="3"/>
  <c r="K567" i="3"/>
  <c r="K39" i="3"/>
  <c r="K5" i="3"/>
  <c r="K21" i="3"/>
  <c r="K12" i="3" s="1"/>
  <c r="K47" i="3"/>
  <c r="K57" i="3"/>
  <c r="K113" i="3"/>
  <c r="K135" i="3"/>
  <c r="K154" i="3"/>
  <c r="K165" i="3"/>
  <c r="K184" i="3"/>
  <c r="K205" i="3"/>
  <c r="K204" i="3" s="1"/>
  <c r="K196" i="3" s="1"/>
  <c r="K212" i="3"/>
  <c r="K231" i="3"/>
  <c r="K262" i="3"/>
  <c r="K443" i="3"/>
  <c r="K554" i="3"/>
  <c r="K573" i="3"/>
  <c r="K211" i="3" l="1"/>
  <c r="K46" i="3"/>
  <c r="K45" i="3" s="1"/>
  <c r="K126" i="3"/>
  <c r="K11" i="3" s="1"/>
  <c r="K635" i="3" s="1"/>
  <c r="K164" i="3"/>
  <c r="K258" i="3"/>
</calcChain>
</file>

<file path=xl/sharedStrings.xml><?xml version="1.0" encoding="utf-8"?>
<sst xmlns="http://schemas.openxmlformats.org/spreadsheetml/2006/main" count="2950" uniqueCount="1423">
  <si>
    <t>Obra</t>
  </si>
  <si>
    <t>Bancos</t>
  </si>
  <si>
    <t>B.D.I.</t>
  </si>
  <si>
    <t>Encargos Sociais</t>
  </si>
  <si>
    <t xml:space="preserve"> 1 </t>
  </si>
  <si>
    <t xml:space="preserve"> 2 </t>
  </si>
  <si>
    <t>DIVERSOS</t>
  </si>
  <si>
    <t>Total Geral</t>
  </si>
  <si>
    <t>UN</t>
  </si>
  <si>
    <t>SINAPI</t>
  </si>
  <si>
    <t>UND</t>
  </si>
  <si>
    <t>Próprio</t>
  </si>
  <si>
    <t>PAR DE CONECTOR MC4</t>
  </si>
  <si>
    <t xml:space="preserve"> CPU 514 </t>
  </si>
  <si>
    <t>PLACA OSDA MODELO: ODA560-36V-MH</t>
  </si>
  <si>
    <t xml:space="preserve"> CPU 513 </t>
  </si>
  <si>
    <t>DISJUNTOR TRIPOLAR TIPO NEMA, CORRENTE NOMINAL DE 60 ATÉ 100A - FORNECIMENTO E INSTALAÇÃO. AF_10/2020</t>
  </si>
  <si>
    <t xml:space="preserve"> 101894 </t>
  </si>
  <si>
    <t>und</t>
  </si>
  <si>
    <t>INVERSOR GROWATT MAC 60KTL3-X LV - 60kW</t>
  </si>
  <si>
    <t xml:space="preserve"> CPU 512 </t>
  </si>
  <si>
    <t>M</t>
  </si>
  <si>
    <t xml:space="preserve"> 2.1 </t>
  </si>
  <si>
    <t xml:space="preserve"> 1.2 </t>
  </si>
  <si>
    <t xml:space="preserve"> 1.1 </t>
  </si>
  <si>
    <t>m³</t>
  </si>
  <si>
    <t xml:space="preserve"> 1.3 </t>
  </si>
  <si>
    <t xml:space="preserve"> 1.4 </t>
  </si>
  <si>
    <t>SERVIÇOS PRELIMINARES</t>
  </si>
  <si>
    <t xml:space="preserve"> 3 </t>
  </si>
  <si>
    <t>ESTRUTURAS DE CONCRETO ARMADO E METÁLICA</t>
  </si>
  <si>
    <t xml:space="preserve"> 4 </t>
  </si>
  <si>
    <t>ALVENARIA E VEDAÇÕES</t>
  </si>
  <si>
    <t xml:space="preserve"> 5 </t>
  </si>
  <si>
    <t>INSTALAÇÕES HIDROSANITÁRIAS</t>
  </si>
  <si>
    <t xml:space="preserve"> 6 </t>
  </si>
  <si>
    <t>INSTALAÇÕES DE COMBATE A INCÊNDIO</t>
  </si>
  <si>
    <t xml:space="preserve"> 7 </t>
  </si>
  <si>
    <t>INSTALAÇÕES DE GÁS CANALIZADO</t>
  </si>
  <si>
    <t xml:space="preserve"> 8 </t>
  </si>
  <si>
    <t>CABEAMENTO ESTRUTURADO</t>
  </si>
  <si>
    <t xml:space="preserve"> 9 </t>
  </si>
  <si>
    <t>INSTALAÇÕES ELETRICAS</t>
  </si>
  <si>
    <t xml:space="preserve"> 10 </t>
  </si>
  <si>
    <t>SPDA</t>
  </si>
  <si>
    <t xml:space="preserve"> 11 </t>
  </si>
  <si>
    <t>ACESSIBILIDADE</t>
  </si>
  <si>
    <t xml:space="preserve"> 12 </t>
  </si>
  <si>
    <t>PISOS E REVESTIMENTOS</t>
  </si>
  <si>
    <t xml:space="preserve"> 13 </t>
  </si>
  <si>
    <t>PINTURA</t>
  </si>
  <si>
    <t xml:space="preserve"> 14 </t>
  </si>
  <si>
    <t>COBERTURA</t>
  </si>
  <si>
    <t xml:space="preserve"> 15 </t>
  </si>
  <si>
    <t>FORRO</t>
  </si>
  <si>
    <t xml:space="preserve"> 16 </t>
  </si>
  <si>
    <t>ESQUADRIAS</t>
  </si>
  <si>
    <t xml:space="preserve"> 17 </t>
  </si>
  <si>
    <t xml:space="preserve"> 18 </t>
  </si>
  <si>
    <t xml:space="preserve"> 19 </t>
  </si>
  <si>
    <t>REFORMA QUADRA COBERTA</t>
  </si>
  <si>
    <t xml:space="preserve"> 103689 </t>
  </si>
  <si>
    <t>FORNECIMENTO E INSTALAÇÃO DE PLACA DE OBRA COM CHAPA GALVANIZADA E ESTRUTURA DE MADEIRA. AF_03/2022_PS</t>
  </si>
  <si>
    <t>m²</t>
  </si>
  <si>
    <t xml:space="preserve"> 99059 </t>
  </si>
  <si>
    <t>LOCACAO CONVENCIONAL DE OBRA, UTILIZANDO GABARITO DE TÁBUAS CORRIDAS PONTALETADAS A CADA 2,00M -  2 UTILIZAÇÕES. AF_10/2018</t>
  </si>
  <si>
    <t xml:space="preserve"> 99058 </t>
  </si>
  <si>
    <t>LOCAÇÃO DE PONTO PARA REFERÊNCIA TOPOGRÁFICA. AF_10/2018</t>
  </si>
  <si>
    <t xml:space="preserve"> 020802 </t>
  </si>
  <si>
    <t>Barracão para almoxarifado área de 10.90m2, de chapa de compensado 12mm e pontaletes 8x8cm, piso cimentado e cobertura de telha de fibrocimento de 6mm, inclusive ponto de luz, conf. projeto (2 utilizações)</t>
  </si>
  <si>
    <t xml:space="preserve"> 2.2 </t>
  </si>
  <si>
    <t xml:space="preserve"> 3.1 </t>
  </si>
  <si>
    <t>ARRIMO</t>
  </si>
  <si>
    <t>PILARES</t>
  </si>
  <si>
    <t>KG</t>
  </si>
  <si>
    <t xml:space="preserve"> 94971 </t>
  </si>
  <si>
    <t>CONCRETO FCK = 25MPA, TRAÇO 1:2,3:2,7 (EM MASSA SECA DE CIMENTO/ AREIA MÉDIA/ BRITA 1) - PREPARO MECÂNICO COM BETONEIRA 600 L. AF_05/2021</t>
  </si>
  <si>
    <t xml:space="preserve"> 103673 </t>
  </si>
  <si>
    <t>LANÇAMENTO COM USO DE BOMBA, ADENSAMENTO E ACABAMENTO DE CONCRETO EM ESTRUTURAS. AF_02/2022</t>
  </si>
  <si>
    <t>Fôrma de chapa compensada resinada 12mm, levando-se em conta a utilização 3 vezes (incluido o material, corte, montagem, escoramento e desfôrma)</t>
  </si>
  <si>
    <t xml:space="preserve"> 89480 </t>
  </si>
  <si>
    <t>ALVENARIA DE BLOCOS DE CONCRETO ESTRUTURAL 14X19X29 CM (ESPESSURA 14 CM), FBK = 14 MPA, UTILIZANDO COLHER DE PEDREIRO. AF_10/2022</t>
  </si>
  <si>
    <t xml:space="preserve"> 3.2 </t>
  </si>
  <si>
    <t>FUNDAÇÃO</t>
  </si>
  <si>
    <t>BLOCO PRINCIPAL</t>
  </si>
  <si>
    <t>BLOCOS</t>
  </si>
  <si>
    <t xml:space="preserve"> 96523 </t>
  </si>
  <si>
    <t>ESCAVAÇÃO MANUAL PARA BLOCO DE COROAMENTO OU SAPATA (INCLUINDO ESCAVAÇÃO PARA COLOCAÇÃO DE FÔRMAS). AF_06/2017</t>
  </si>
  <si>
    <t xml:space="preserve"> 3.3 </t>
  </si>
  <si>
    <t>ARRANQUES</t>
  </si>
  <si>
    <t>VIGAS BALDRAMES</t>
  </si>
  <si>
    <t>VIGAS SUPERIORES</t>
  </si>
  <si>
    <t>VIGAS DE COBERTURA</t>
  </si>
  <si>
    <t>RAMPAS  DE ACESSO</t>
  </si>
  <si>
    <t>VIGAS B</t>
  </si>
  <si>
    <t>VIGAS R</t>
  </si>
  <si>
    <t>LAJES</t>
  </si>
  <si>
    <t xml:space="preserve"> 040602 </t>
  </si>
  <si>
    <t>Laje pré-fabricada treliçada, sobrecarga 300 Kg/m2, vão de 3.5m a 4.3m, capeamento 4cm, esp. 12cm, Fck = 150 Kg/cm2</t>
  </si>
  <si>
    <t>ESTACAS</t>
  </si>
  <si>
    <t xml:space="preserve"> 93358 </t>
  </si>
  <si>
    <t>ESCAVAÇÃO MANUAL DE VALA COM PROFUNDIDADE MENOR OU IGUAL A 1,30 M. AF_02/2021</t>
  </si>
  <si>
    <t>CASA DE BOMBAS</t>
  </si>
  <si>
    <t>VIGAS BALDRAME</t>
  </si>
  <si>
    <t>VIGAS COBERTURA</t>
  </si>
  <si>
    <t>RESERVATÓRIO INFERIOR</t>
  </si>
  <si>
    <t xml:space="preserve"> 92769 </t>
  </si>
  <si>
    <t>ARMAÇÃO DE LAJE DE ESTRUTURA CONVENCIONAL DE CONCRETO ARMADO UTILIZANDO AÇO CA-50 DE 6,3 MM - MONTAGEM. AF_06/2022</t>
  </si>
  <si>
    <t xml:space="preserve"> 92267 </t>
  </si>
  <si>
    <t>FABRICAÇÃO DE FÔRMA PARA LAJES, EM CHAPA DE MADEIRA COMPENSADA RESINADA, E = 17 MM. AF_09/2020</t>
  </si>
  <si>
    <t>VIGAS DE TRANSIÇÃO</t>
  </si>
  <si>
    <t xml:space="preserve"> 4.1 </t>
  </si>
  <si>
    <t xml:space="preserve"> 050606 </t>
  </si>
  <si>
    <t>Alvenaria de blocos cerâmicos 10 furos 10x20x20cm, assentados c/argamassa de cimento, cal hidratada CH1 e areia traço 1:0,5:8, esp. das juntas 12mm e esp. das paredes s/revestimento, 10cm (bloco comprado na fábrica, posto obra)</t>
  </si>
  <si>
    <t xml:space="preserve"> 4.2 </t>
  </si>
  <si>
    <t xml:space="preserve"> 87905 </t>
  </si>
  <si>
    <t>CHAPISCO APLICADO EM ALVENARIA (COM PRESENÇA DE VÃOS) E ESTRUTURAS DE CONCRETO DE FACHADA, COM COLHER DE PEDREIRO.  ARGAMASSA TRAÇO 1:3 COM PREPARO EM BETONEIRA 400L. AF_10/2022</t>
  </si>
  <si>
    <t xml:space="preserve"> 4.3 </t>
  </si>
  <si>
    <t xml:space="preserve"> 120302 </t>
  </si>
  <si>
    <t>Reboco de argamassa de cimento, cal hidratada CH1 e areia média ou grossa lavada no traço 1:0.5:6, espessura 5mm</t>
  </si>
  <si>
    <t xml:space="preserve"> 5.1 </t>
  </si>
  <si>
    <t>SERVIÇOS EM TERRA</t>
  </si>
  <si>
    <t xml:space="preserve"> 96995 </t>
  </si>
  <si>
    <t>REATERRO MANUAL APILOADO COM SOQUETE. AF_10/2017</t>
  </si>
  <si>
    <t xml:space="preserve"> 5.2 </t>
  </si>
  <si>
    <t>PEÇAS E ACESSÓRIOS</t>
  </si>
  <si>
    <t xml:space="preserve"> 86932 </t>
  </si>
  <si>
    <t>VASO SANITÁRIO SIFONADO COM CAIXA ACOPLADA LOUÇA BRANCA - PADRÃO MÉDIO, INCLUSO ENGATE FLEXÍVEL EM METAL CROMADO, 1/2  X 40CM - FORNECIMENTO E INSTALAÇÃO. AF_01/2020</t>
  </si>
  <si>
    <t xml:space="preserve"> 103018 </t>
  </si>
  <si>
    <t>VÁLVULA DE DESCARGA METÁLICA, BASE 1 1/4", ACABAMENTO METALICO CROMADO - FORNECIMENTO E INSTALAÇÃO. AF_08/2021</t>
  </si>
  <si>
    <t xml:space="preserve"> 100849 </t>
  </si>
  <si>
    <t>ASSENTO SANITÁRIO CONVENCIONAL - FORNECIMENTO E INSTALACAO. AF_01/2020</t>
  </si>
  <si>
    <t xml:space="preserve"> 95544 </t>
  </si>
  <si>
    <t>PAPELEIRA DE PAREDE EM METAL CROMADO SEM TAMPA, INCLUSO FIXAÇÃO. AF_01/2020</t>
  </si>
  <si>
    <t xml:space="preserve"> 86886 </t>
  </si>
  <si>
    <t>ENGATE FLEXÍVEL EM INOX, 1/2  X 30CM - FORNECIMENTO E INSTALAÇÃO. AF_01/2020</t>
  </si>
  <si>
    <t xml:space="preserve"> 86903 </t>
  </si>
  <si>
    <t>LAVATÓRIO LOUÇA BRANCA COM COLUNA, 45 X 55CM OU EQUIVALENTE, PADRÃO MÉDIO - FORNECIMENTO E INSTALAÇÃO. AF_01/2020</t>
  </si>
  <si>
    <t xml:space="preserve"> 86904 </t>
  </si>
  <si>
    <t>LAVATÓRIO LOUÇA BRANCA SUSPENSO, 29,5 X 39CM OU EQUIVALENTE, PADRÃO POPULAR - FORNECIMENTO E INSTALAÇÃO. AF_01/2020</t>
  </si>
  <si>
    <t xml:space="preserve"> 170124 </t>
  </si>
  <si>
    <t>Lavatório de Canto ref. L101 DECA ou equivalente, inclusive válvula, sifão e engates cromados, exclusive torneira</t>
  </si>
  <si>
    <t xml:space="preserve"> 100853 </t>
  </si>
  <si>
    <t>TORNEIRA CROMADA DE MESA PARA LAVATORIO, TIPO MONOCOMANDO. AF_01/2020</t>
  </si>
  <si>
    <t xml:space="preserve"> 86910 </t>
  </si>
  <si>
    <t>TORNEIRA CROMADA TUBO MÓVEL, DE PAREDE, 1/2 OU 3/4, PARA PIA DE COZINHA, PADRÃO MÉDIO - FORNECIMENTO E INSTALAÇÃO. AF_01/2020</t>
  </si>
  <si>
    <t xml:space="preserve"> 86883 </t>
  </si>
  <si>
    <t>SIFÃO DO TIPO FLEXÍVEL EM PVC 1  X 1.1/2  - FORNECIMENTO E INSTALAÇÃO. AF_01/2020</t>
  </si>
  <si>
    <t xml:space="preserve"> 100860 </t>
  </si>
  <si>
    <t>CHUVEIRO ELÉTRICO COMUM CORPO PLÁSTICO, TIPO DUCHA  FORNECIMENTO E INSTALAÇÃO. AF_01/2020</t>
  </si>
  <si>
    <t xml:space="preserve"> 95543 </t>
  </si>
  <si>
    <t>PORTA TOALHA BANHO EM METAL CROMADO, TIPO BARRA, INCLUSO FIXAÇÃO. AF_01/2020</t>
  </si>
  <si>
    <t xml:space="preserve"> 95545 </t>
  </si>
  <si>
    <t>SABONETEIRA DE PAREDE EM METAL CROMADO, INCLUSO FIXAÇÃO. AF_01/2020</t>
  </si>
  <si>
    <t xml:space="preserve"> 86872 </t>
  </si>
  <si>
    <t>TANQUE DE LOUÇA BRANCA COM COLUNA, 30L OU EQUIVALENTE - FORNECIMENTO E INSTALAÇÃO. AF_01/2020</t>
  </si>
  <si>
    <t xml:space="preserve"> 86914 </t>
  </si>
  <si>
    <t>TORNEIRA CROMADA 1/2 OU 3/4 PARA TANQUE, PADRÃO MÉDIO - FORNECIMENTO E INSTALAÇÃO. AF_01/2020</t>
  </si>
  <si>
    <t xml:space="preserve"> 86879 </t>
  </si>
  <si>
    <t>VÁLVULA EM PLÁSTICO 1 PARA PIA, TANQUE OU LAVATÓRIO, COM OU SEM LADRÃO - FORNECIMENTO E INSTALAÇÃO. AF_01/2020</t>
  </si>
  <si>
    <t xml:space="preserve"> 89985 </t>
  </si>
  <si>
    <t>REGISTRO DE PRESSÃO BRUTO, LATÃO, ROSCÁVEL, 3/4", COM ACABAMENTO E CANOPLA CROMADOS - FORNECIMENTO E INSTALAÇÃO. AF_08/2021</t>
  </si>
  <si>
    <t xml:space="preserve"> 94497 </t>
  </si>
  <si>
    <t>REGISTRO DE GAVETA BRUTO, LATÃO, ROSCÁVEL, 1 1/2" - FORNECIMENTO E INSTALAÇÃO. AF_08/2021</t>
  </si>
  <si>
    <t xml:space="preserve"> 94794 </t>
  </si>
  <si>
    <t>REGISTRO DE GAVETA BRUTO, LATÃO, ROSCÁVEL, 1 1/2", COM ACABAMENTO E CANOPLA CROMADOS - FORNECIMENTO E INSTALAÇÃO. AF_08/2021</t>
  </si>
  <si>
    <t xml:space="preserve"> 94792 </t>
  </si>
  <si>
    <t>REGISTRO DE GAVETA BRUTO, LATÃO, ROSCÁVEL, 1", COM ACABAMENTO E CANOPLA CROMADOS - FORNECIMENTO E INSTALAÇÃO. AF_08/2021</t>
  </si>
  <si>
    <t xml:space="preserve"> 103042 </t>
  </si>
  <si>
    <t>REGISTRO DE ESFERA, PVC, ROSCÁVEL, COM BORBOLETA, 3/4" - FORNECIMENTO E INSTALAÇÃO. AF_08/2021</t>
  </si>
  <si>
    <t xml:space="preserve"> 94500 </t>
  </si>
  <si>
    <t>REGISTRO DE GAVETA BRUTO, LATÃO, ROSCÁVEL, 3" - FORNECIMENTO E INSTALAÇÃO. AF_08/2021</t>
  </si>
  <si>
    <t xml:space="preserve"> 5.3 </t>
  </si>
  <si>
    <t>ÁGUA FRIA</t>
  </si>
  <si>
    <t xml:space="preserve"> 89402 </t>
  </si>
  <si>
    <t>TUBO, PVC, SOLDÁVEL, DN 25MM, INSTALADO EM RAMAL DE DISTRIBUIÇÃO DE ÁGUA - FORNECIMENTO E INSTALAÇÃO. AF_06/2022</t>
  </si>
  <si>
    <t xml:space="preserve"> 89447 </t>
  </si>
  <si>
    <t>TUBO, PVC, SOLDÁVEL, DN 32MM, INSTALADO EM PRUMADA DE ÁGUA - FORNECIMENTO E INSTALAÇÃO. AF_06/2022</t>
  </si>
  <si>
    <t xml:space="preserve"> 89449 </t>
  </si>
  <si>
    <t>TUBO, PVC, SOLDÁVEL, DN 50MM, INSTALADO EM PRUMADA DE ÁGUA - FORNECIMENTO E INSTALAÇÃO. AF_06/2022</t>
  </si>
  <si>
    <t xml:space="preserve"> 94652 </t>
  </si>
  <si>
    <t>TUBO, PVC, SOLDÁVEL, DN 60 MM, INSTALADO EM RESERVAÇÃO DE ÁGUA DE EDIFICAÇÃO QUE POSSUA RESERVATÓRIO DE FIBRA/FIBROCIMENTO   FORNECIMENTO E INSTALAÇÃO. AF_06/2016</t>
  </si>
  <si>
    <t xml:space="preserve"> 89451 </t>
  </si>
  <si>
    <t>TUBO, PVC, SOLDÁVEL, DN 75MM, INSTALADO EM PRUMADA DE ÁGUA - FORNECIMENTO E INSTALAÇÃO. AF_06/2022</t>
  </si>
  <si>
    <t xml:space="preserve"> 89452 </t>
  </si>
  <si>
    <t>TUBO, PVC, SOLDÁVEL, DN 85MM, INSTALADO EM PRUMADA DE ÁGUA - FORNECIMENTO E INSTALAÇÃO. AF_06/2022</t>
  </si>
  <si>
    <t xml:space="preserve"> 94703 </t>
  </si>
  <si>
    <t>ADAPTADOR COM FLANGE E ANEL DE VEDAÇÃO, PVC, SOLDÁVEL, DN  25 MM X 3/4 , INSTALADO EM RESERVAÇÃO DE ÁGUA DE EDIFICAÇÃO QUE POSSUA RESERVATÓRIO DE FIBRA/FIBROCIMENTO   FORNECIMENTO E INSTALAÇÃO. AF_06/2016</t>
  </si>
  <si>
    <t xml:space="preserve"> 94704 </t>
  </si>
  <si>
    <t>ADAPTADOR COM FLANGE E ANEL DE VEDAÇÃO, PVC, SOLDÁVEL, DN 32 MM X 1 , INSTALADO EM RESERVAÇÃO DE ÁGUA DE EDIFICAÇÃO QUE POSSUA RESERVATÓRIO DE FIBRA/FIBROCIMENTO   FORNECIMENTO E INSTALAÇÃO. AF_06/2016</t>
  </si>
  <si>
    <t xml:space="preserve"> 94706 </t>
  </si>
  <si>
    <t>ADAPTADOR COM FLANGE E ANEL DE VEDAÇÃO, PVC, SOLDÁVEL, DN 50 MM X 1 1/2 , INSTALADO EM RESERVAÇÃO DE ÁGUA DE EDIFICAÇÃO QUE POSSUA RESERVATÓRIO DE FIBRA/FIBROCIMENTO   FORNECIMENTO E INSTALAÇÃO. AF_06/2016</t>
  </si>
  <si>
    <t xml:space="preserve"> 89429 </t>
  </si>
  <si>
    <t>ADAPTADOR CURTO COM BOLSA E ROSCA PARA REGISTRO, PVC, SOLDÁVEL, DN 25MM X 3/4 , INSTALADO EM RAMAL DE DISTRIBUIÇÃO DE ÁGUA - FORNECIMENTO E INSTALAÇÃO. AF_06/2022</t>
  </si>
  <si>
    <t xml:space="preserve"> 89553 </t>
  </si>
  <si>
    <t>ADAPTADOR CURTO COM BOLSA E ROSCA PARA REGISTRO, PVC, SOLDÁVEL, DN 32MM X 1 , INSTALADO EM PRUMADA DE ÁGUA - FORNECIMENTO E INSTALAÇÃO. AF_06/2022</t>
  </si>
  <si>
    <t xml:space="preserve"> 94790 </t>
  </si>
  <si>
    <t>ADAPTADOR COM FLANGES LIVRES, PVC, SOLDÁVEL LONGO, DN 85 MM X 3 , INSTALADO EM RESERVAÇÃO DE ÁGUA DE EDIFICAÇÃO QUE POSSUA RESERVATÓRIO DE FIBRA/FIBROCIMENTO   FORNECIMENTO E INSTALAÇÃO. AF_06/2016</t>
  </si>
  <si>
    <t xml:space="preserve"> 103996 </t>
  </si>
  <si>
    <t>LUVA DE CORRER, PVC, SOLDÁVEL, DN 50MM, INSTALADO EM RAMAL DE DISTRIBUIÇÃO DE ÁGUA - FORNECIMENTO E INSTALAÇÃO. AF_06/2022</t>
  </si>
  <si>
    <t xml:space="preserve"> 103957 </t>
  </si>
  <si>
    <t>BUCHA DE REDUÇÃO, CURTA, PVC, SOLDÁVEL, DN 32 X 25 MM, INSTALADO EM PRUMADA DE ÁGUA - FORNECIMENTO E INSTALAÇÃO. AF_06/2022</t>
  </si>
  <si>
    <t xml:space="preserve"> 103959 </t>
  </si>
  <si>
    <t>BUCHA DE REDUÇÃO, CURTA, PVC, SOLDÁVEL, DN 60 X 50 MM, INSTALADO EM PRUMADA DE ÁGUA - FORNECIMENTO E INSTALAÇÃO. AF_06/2022</t>
  </si>
  <si>
    <t xml:space="preserve"> 103972 </t>
  </si>
  <si>
    <t>BUCHA DE REDUÇÃO, LONGA, PVC, SOLDÁVEL, DN 75 X 50 MM, INSTALADO EM PRUMADA DE ÁGUA - FORNECIMENTO E INSTALAÇÃO. AF_06/2022</t>
  </si>
  <si>
    <t xml:space="preserve"> CPU 560 </t>
  </si>
  <si>
    <t xml:space="preserve">BUCHA DE REDUÇÃO, CURTA, PVC, SOLDÁVEL, DN 85 X 75 MM, INSTALADO EM PRUMADA DE ÁGUA - FORNECIMENTO E INSTALAÇÃO. </t>
  </si>
  <si>
    <t xml:space="preserve"> 103967 </t>
  </si>
  <si>
    <t>BUCHA DE REDUÇÃO , LONGA, PVC, SOLDÁVEL, DN 50 X 32 MM, INSTALADO EM PRUMADA DE ÁGUA - FORNECIMENTO E INSTALAÇÃO. AF_06/2022</t>
  </si>
  <si>
    <t xml:space="preserve"> 103969 </t>
  </si>
  <si>
    <t>BUCHA DE REDUÇÃO, LONGA, PVC, SOLDÁVEL, DN 60 X 32 MM, INSTALADO EM PRUMADA DE ÁGUA - FORNECIMENTO E INSTALAÇÃO. AF_06/2022</t>
  </si>
  <si>
    <t xml:space="preserve"> CPU 561 </t>
  </si>
  <si>
    <t>CAP PVC ROSCAVEL DIAMETRO 3/4" (25 mm)</t>
  </si>
  <si>
    <t xml:space="preserve"> CPU 562 </t>
  </si>
  <si>
    <t>CAP PVC SOLDAVÉL DIAMETRO 25 mm</t>
  </si>
  <si>
    <t xml:space="preserve"> 89409 </t>
  </si>
  <si>
    <t>JOELHO 45 GRAUS, PVC, SOLDÁVEL, DN 25MM, INSTALADO EM RAMAL DE DISTRIBUIÇÃO DE ÁGUA - FORNECIMENTO E INSTALAÇÃO. AF_06/2022</t>
  </si>
  <si>
    <t xml:space="preserve"> 89502 </t>
  </si>
  <si>
    <t>JOELHO 45 GRAUS, PVC, SOLDÁVEL, DN 50MM, INSTALADO EM PRUMADA DE ÁGUA - FORNECIMENTO E INSTALAÇÃO. AF_06/2022</t>
  </si>
  <si>
    <t xml:space="preserve"> 89481 </t>
  </si>
  <si>
    <t>JOELHO 90 GRAUS, PVC, SOLDÁVEL, DN 25MM, INSTALADO EM PRUMADA DE ÁGUA - FORNECIMENTO E INSTALAÇÃO. AF_06/2022</t>
  </si>
  <si>
    <t xml:space="preserve"> 89492 </t>
  </si>
  <si>
    <t>JOELHO 90 GRAUS, PVC, SOLDÁVEL, DN 32MM, INSTALADO EM PRUMADA DE ÁGUA - FORNECIMENTO E INSTALAÇÃO. AF_06/2022</t>
  </si>
  <si>
    <t xml:space="preserve"> 89501 </t>
  </si>
  <si>
    <t>JOELHO 90 GRAUS, PVC, SOLDÁVEL, DN 50MM, INSTALADO EM PRUMADA DE ÁGUA - FORNECIMENTO E INSTALAÇÃO. AF_06/2022</t>
  </si>
  <si>
    <t xml:space="preserve"> 89505 </t>
  </si>
  <si>
    <t>JOELHO 90 GRAUS, PVC, SOLDÁVEL, DN 60MM, INSTALADO EM PRUMADA DE ÁGUA - FORNECIMENTO E INSTALAÇÃO. AF_06/2022</t>
  </si>
  <si>
    <t xml:space="preserve"> 103951 </t>
  </si>
  <si>
    <t>JOELHO DE REDUÇÃO, 90 GRAUS, PVC, SOLDÁVEL, DN 32 MM X 25 MM, INSTALADO EM RAMAL OU SUB-RAMAL DE ÁGUA - FORNECIMENTO E INSTALAÇÃO. AF_06/2022</t>
  </si>
  <si>
    <t xml:space="preserve"> 94672 </t>
  </si>
  <si>
    <t>JOELHO 90 GRAUS COM BUCHA DE LATÃO, PVC, SOLDÁVEL, DN  25 MM, X 3/4 INSTALADO EM RESERVAÇÃO DE ÁGUA DE EDIFICAÇÃO QUE POSSUA RESERVATÓRIO DE FIBRA/FIBROCIMENTO   FORNECIMENTO E INSTALAÇÃO. AF_06/2016</t>
  </si>
  <si>
    <t xml:space="preserve"> 103950 </t>
  </si>
  <si>
    <t>JOELHO DE REDUÇÃO, 90 GRAUS, PVC, SOLDÁVEL, DN 25 MM X 20 MM, INSTALADO EM RAMAL OU SUB-RAMAL DE ÁGUA - FORNECIMENTO E INSTALAÇÃO. AF_06/2022</t>
  </si>
  <si>
    <t xml:space="preserve"> 90373 </t>
  </si>
  <si>
    <t>JOELHO 90 GRAUS COM BUCHA DE LATÃO, PVC, SOLDÁVEL, DN 25MM, X 1/2  INSTALADO EM RAMAL OU SUB-RAMAL DE ÁGUA - FORNECIMENTO E INSTALAÇÃO. AF_06/2022</t>
  </si>
  <si>
    <t xml:space="preserve"> 89617 </t>
  </si>
  <si>
    <t>TE, PVC, SOLDÁVEL, DN 25MM, INSTALADO EM PRUMADA DE ÁGUA - FORNECIMENTO E INSTALAÇÃO. AF_06/2022</t>
  </si>
  <si>
    <t xml:space="preserve"> 89443 </t>
  </si>
  <si>
    <t>TE, PVC, SOLDÁVEL, DN 32MM, INSTALADO EM RAMAL DE DISTRIBUIÇÃO DE ÁGUA - FORNECIMENTO E INSTALAÇÃO. AF_06/2022</t>
  </si>
  <si>
    <t xml:space="preserve"> 104004 </t>
  </si>
  <si>
    <t>TE, PVC, SOLDÁVEL, DN 50MM, INSTALADO EM RAMAL DE DISTRIBUIÇÃO DE ÁGUA - FORNECIMENTO E INSTALAÇÃO. AF_06/2022</t>
  </si>
  <si>
    <t xml:space="preserve"> 89628 </t>
  </si>
  <si>
    <t>TE, PVC, SOLDÁVEL, DN 60MM, INSTALADO EM PRUMADA DE ÁGUA - FORNECIMENTO E INSTALAÇÃO. AF_06/2022</t>
  </si>
  <si>
    <t xml:space="preserve"> 103956 </t>
  </si>
  <si>
    <t>JOELHO DE REDUÇÃO, 90 GRAUS, PVC, SOLDÁVEL, DN 32 MM X 25 MM, INSTALADO EM RAMAL DE DISTRIBUIÇÃO DE ÁGUA - FORNECIMENTO E INSTALAÇÃO. AF_06/2022</t>
  </si>
  <si>
    <t xml:space="preserve"> 104006 </t>
  </si>
  <si>
    <t>TÊ DE REDUÇÃO, PVC, SOLDÁVEL, DN 50MM X 25MM, INSTALADO EM RAMAL DE DISTRIBUIÇÃO DE ÁGUA - FORNECIMENTO E INSTALAÇÃO. AF_06/2022</t>
  </si>
  <si>
    <t xml:space="preserve"> 104008 </t>
  </si>
  <si>
    <t>TE DE REDUÇÃO, 90 GRAUS, PVC, SOLDÁVEL, DN 50 MM X 32 MM, INSTALADO EM RAMAL DE DISTRIBUIÇÃO DE ÁGUA - FORNECIMENTO E INSTALAÇÃO. AF_06/2022</t>
  </si>
  <si>
    <t xml:space="preserve"> 89630 </t>
  </si>
  <si>
    <t>TE DE REDUÇÃO, PVC, SOLDÁVEL, DN 75MM X 50MM, INSTALADO EM PRUMADA DE ÁGUA - FORNECIMENTO E INSTALAÇÃO. AF_06/2022</t>
  </si>
  <si>
    <t xml:space="preserve"> CPU 563 </t>
  </si>
  <si>
    <t>TE DE REDUÇÃO, PVC, SOLDÁVEL, DN 75MM X 60MM, - FORNECIMENTO E INSTALAÇÃO.</t>
  </si>
  <si>
    <t xml:space="preserve"> 90374 </t>
  </si>
  <si>
    <t>TÊ COM BUCHA DE LATÃO NA BOLSA CENTRAL, PVC, SOLDÁVEL, DN 25MM X 3/4 , INSTALADO EM RAMAL OU SUB-RAMAL DE ÁGUA - FORNECIMENTO E INSTALAÇÃO. AF_06/2022</t>
  </si>
  <si>
    <t xml:space="preserve"> 89396 </t>
  </si>
  <si>
    <t>TÊ COM BUCHA DE LATÃO NA BOLSA CENTRAL, PVC, SOLDÁVEL, DN 25MM X 1/2 , INSTALADO EM RAMAL OU SUB-RAMAL DE ÁGUA - FORNECIMENTO E INSTALAÇÃO. AF_06/2022</t>
  </si>
  <si>
    <t xml:space="preserve"> 5.4 </t>
  </si>
  <si>
    <t>ESGOTO SANITÁRIO</t>
  </si>
  <si>
    <t xml:space="preserve"> 104329 </t>
  </si>
  <si>
    <t>CAIXA SIFONADA, COM GRELHA REDONDA, PVC, DN 150 X 150 X 50 MM, JUNTA SOLDÁVEL, FORNECIDA E INSTALADA EM RAMAL DE DESCARGA OU EM RAMAL DE ESGOTO SANITÁRIO. AF_08/2022</t>
  </si>
  <si>
    <t xml:space="preserve"> 104327 </t>
  </si>
  <si>
    <t>RALO SIFONADO REDONDO, PVC, DN 100 X 40 MM, JUNTA SOLDÁVEL, FORNECIDO E INSTALADO EM RAMAL DE DESCARGA OU EM RAMAL DE ESGOTO SANITÁRIO. AF_08/2022</t>
  </si>
  <si>
    <t xml:space="preserve"> CPU 565 </t>
  </si>
  <si>
    <t>PROLONGADOR P/ CAIXA SINFONADA 150 MM, - FORNECIMENTO E INSTALAÇÃO.</t>
  </si>
  <si>
    <t xml:space="preserve"> CPU 566 </t>
  </si>
  <si>
    <t>PROLONGADOR P/ RALO 100 MM, - FORNECIMENTO E INSTALAÇÃO.</t>
  </si>
  <si>
    <t xml:space="preserve"> 89728 </t>
  </si>
  <si>
    <t>CURVA CURTA 90 GRAUS, PVC, SERIE NORMAL, ESGOTO PREDIAL, DN 40 MM, JUNTA SOLDÁVEL, FORNECIDO E INSTALADO EM RAMAL DE DESCARGA OU RAMAL DE ESGOTO SANITÁRIO. AF_08/2022</t>
  </si>
  <si>
    <t xml:space="preserve"> 89733 </t>
  </si>
  <si>
    <t>CURVA CURTA 90 GRAUS, PVC, SERIE NORMAL, ESGOTO PREDIAL, DN 50 MM, JUNTA ELÁSTICA, FORNECIDO E INSTALADO EM RAMAL DE DESCARGA OU RAMAL DE ESGOTO SANITÁRIO. AF_08/2022</t>
  </si>
  <si>
    <t xml:space="preserve"> 89852 </t>
  </si>
  <si>
    <t>CURVA CURTA 90 GRAUS, PVC, SERIE NORMAL, ESGOTO PREDIAL, DN 100 MM, JUNTA ELÁSTICA, FORNECIDO E INSTALADO EM SUBCOLETOR AÉREO DE ESGOTO SANITÁRIO. AF_08/2022</t>
  </si>
  <si>
    <t xml:space="preserve"> 104064 </t>
  </si>
  <si>
    <t>CURVA LONGA, 90 GRAUS, PVC OCRE, JUNTA ELÁSTICA, DN 150 MM, PARA COLETOR PREDIAL DE ESGOTO. AF_06/2022</t>
  </si>
  <si>
    <t xml:space="preserve"> 89726 </t>
  </si>
  <si>
    <t>JOELHO 45 GRAUS, PVC, SERIE NORMAL, ESGOTO PREDIAL, DN 40 MM, JUNTA SOLDÁVEL, FORNECIDO E INSTALADO EM RAMAL DE DESCARGA OU RAMAL DE ESGOTO SANITÁRIO. AF_08/2022</t>
  </si>
  <si>
    <t xml:space="preserve"> 89802 </t>
  </si>
  <si>
    <t>JOELHO 45 GRAUS, PVC, SERIE NORMAL, ESGOTO PREDIAL, DN 50 MM, JUNTA ELÁSTICA, FORNECIDO E INSTALADO EM PRUMADA DE ESGOTO SANITÁRIO OU VENTILAÇÃO. AF_08/2022</t>
  </si>
  <si>
    <t xml:space="preserve"> 89810 </t>
  </si>
  <si>
    <t>JOELHO 45 GRAUS, PVC, SERIE NORMAL, ESGOTO PREDIAL, DN 100 MM, JUNTA ELÁSTICA, FORNECIDO E INSTALADO EM PRUMADA DE ESGOTO SANITÁRIO OU VENTILAÇÃO. AF_08/2022</t>
  </si>
  <si>
    <t xml:space="preserve"> 89731 </t>
  </si>
  <si>
    <t>JOELHO 90 GRAUS, PVC, SERIE NORMAL, ESGOTO PREDIAL, DN 50 MM, JUNTA ELÁSTICA, FORNECIDO E INSTALADO EM RAMAL DE DESCARGA OU RAMAL DE ESGOTO SANITÁRIO. AF_08/2022</t>
  </si>
  <si>
    <t xml:space="preserve"> 89809 </t>
  </si>
  <si>
    <t>JOELHO 90 GRAUS, PVC, SERIE NORMAL, ESGOTO PREDIAL, DN 100 MM, JUNTA ELÁSTICA, FORNECIDO E INSTALADO EM PRUMADA DE ESGOTO SANITÁRIO OU VENTILAÇÃO. AF_08/2022</t>
  </si>
  <si>
    <t xml:space="preserve"> 89783 </t>
  </si>
  <si>
    <t>JUNÇÃO SIMPLES, PVC, SERIE NORMAL, ESGOTO PREDIAL, DN 40 MM, JUNTA SOLDÁVEL, FORNECIDO E INSTALADO EM RAMAL DE DESCARGA OU RAMAL DE ESGOTO SANITÁRIO. AF_08/2022</t>
  </si>
  <si>
    <t xml:space="preserve"> 89785 </t>
  </si>
  <si>
    <t>JUNÇÃO SIMPLES, PVC, SERIE NORMAL, ESGOTO PREDIAL, DN 50 X 50 MM, JUNTA ELÁSTICA, FORNECIDO E INSTALADO EM RAMAL DE DESCARGA OU RAMAL DE ESGOTO SANITÁRIO. AF_08/2022</t>
  </si>
  <si>
    <t xml:space="preserve"> 104345 </t>
  </si>
  <si>
    <t>JUNÇÃO DE REDUÇÃO INVERTIDA, PVC, SÉRIE NORMAL, ESGOTO PREDIAL, DN 100 X 50 MM, JUNTA ELÁSTICA, FORNECIDO E INSTALADO EM RAMAL DE DESCARGA OU RAMAL DE ESGOTO SANITÁRIO. AF_08/2022</t>
  </si>
  <si>
    <t xml:space="preserve"> 89574 </t>
  </si>
  <si>
    <t>JUNÇÃO DUPLA, PVC, SERIE R, ÁGUA PLUVIAL, DN 100 X 100 X 100 MM, JUNTA ELÁSTICA, FORNECIDO E INSTALADO EM RAMAL DE ENCAMINHAMENTO. AF_06/2022</t>
  </si>
  <si>
    <t xml:space="preserve"> 89753 </t>
  </si>
  <si>
    <t>LUVA SIMPLES, PVC, SERIE NORMAL, ESGOTO PREDIAL, DN 50 MM, JUNTA ELÁSTICA, FORNECIDO E INSTALADO EM RAMAL DE DESCARGA OU RAMAL DE ESGOTO SANITÁRIO. AF_08/2022</t>
  </si>
  <si>
    <t xml:space="preserve"> 89825 </t>
  </si>
  <si>
    <t>TE, PVC, SERIE NORMAL, ESGOTO PREDIAL, DN 50 X 50 MM, JUNTA ELÁSTICA, FORNECIDO E INSTALADO EM PRUMADA DE ESGOTO SANITÁRIO OU VENTILAÇÃO. AF_08/2022</t>
  </si>
  <si>
    <t xml:space="preserve"> 89833 </t>
  </si>
  <si>
    <t>TE, PVC, SERIE NORMAL, ESGOTO PREDIAL, DN 100 X 100 MM, JUNTA ELÁSTICA, FORNECIDO E INSTALADO EM PRUMADA DE ESGOTO SANITÁRIO OU VENTILAÇÃO. AF_08/2022</t>
  </si>
  <si>
    <t xml:space="preserve"> 89711 </t>
  </si>
  <si>
    <t>TUBO PVC, SERIE NORMAL, ESGOTO PREDIAL, DN 40 MM, FORNECIDO E INSTALADO EM RAMAL DE DESCARGA OU RAMAL DE ESGOTO SANITÁRIO. AF_08/2022</t>
  </si>
  <si>
    <t xml:space="preserve"> 89798 </t>
  </si>
  <si>
    <t>TUBO PVC, SERIE NORMAL, ESGOTO PREDIAL, DN 50 MM, FORNECIDO E INSTALADO EM PRUMADA DE ESGOTO SANITÁRIO OU VENTILAÇÃO. AF_08/2022</t>
  </si>
  <si>
    <t xml:space="preserve"> 89799 </t>
  </si>
  <si>
    <t>TUBO PVC, SERIE NORMAL, ESGOTO PREDIAL, DN 75 MM, FORNECIDO E INSTALADO EM PRUMADA DE ESGOTO SANITÁRIO OU VENTILAÇÃO. AF_08/2022</t>
  </si>
  <si>
    <t xml:space="preserve"> 89800 </t>
  </si>
  <si>
    <t>TUBO PVC, SERIE NORMAL, ESGOTO PREDIAL, DN 100 MM, FORNECIDO E INSTALADO EM PRUMADA DE ESGOTO SANITÁRIO OU VENTILAÇÃO. AF_08/2022</t>
  </si>
  <si>
    <t xml:space="preserve"> 89849 </t>
  </si>
  <si>
    <t>TUBO PVC, SERIE NORMAL, ESGOTO PREDIAL, DN 150 MM, FORNECIDO E INSTALADO EM SUBCOLETOR AÉREO DE ESGOTO SANITÁRIO. AF_08/2022</t>
  </si>
  <si>
    <t xml:space="preserve"> 95675 </t>
  </si>
  <si>
    <t>HIDRÔMETRO DN 25 (¾ ), 5,0 M³/H FORNECIMENTO E INSTALAÇÃO. AF_11/2016</t>
  </si>
  <si>
    <t xml:space="preserve"> 95648 </t>
  </si>
  <si>
    <t>KIT CAVALETE PARA MEDIÇÃO DE ÁGUA - ENTRADA INDIVIDUALIZADA, EM CPVC DN 28 (1"), PARA 1 MEDIDOR - FORNECIMENTO E INSTALAÇÃO (EXCLUSIVE HIDRÔMETRO). AF_11/2016</t>
  </si>
  <si>
    <t xml:space="preserve"> 102116 </t>
  </si>
  <si>
    <t>BOMBA CENTRÍFUGA, TRIFÁSICA, 1,5 CV OU 1,48 HP, HM 10 A 24 M, Q 6,1 A 21,9 M3/H - FORNECIMENTO E INSTALAÇÃO. AF_12/2020</t>
  </si>
  <si>
    <t xml:space="preserve"> 97933 </t>
  </si>
  <si>
    <t>CAIXA COM GRELHA SIMPLES RETANGULAR, EM CONCRETO PRÉ-MOLDADO, DIMENSÕES INTERNAS: 0,6X1,0X1,0 M. AF_12/2020</t>
  </si>
  <si>
    <t xml:space="preserve"> 101808 </t>
  </si>
  <si>
    <t>CAIXA ENTERRADA DISTRIBUIDORA DE VAZÃO (SUMIDOUROS MÚLTIPLOS), RETANGULAR, EM CONCRETO PRÉ-MOLDADO, DIMENSÕES INTERNAS: 0,60 X 0,60 X H=0,50 M. AF_12/2020</t>
  </si>
  <si>
    <t xml:space="preserve"> 98115 </t>
  </si>
  <si>
    <t>TAMPA CIRCULAR PARA ESGOTO E DRENAGEM, EM CONCRETO PRÉ-MOLDADO, DIÂMETRO INTERNO = 0,60 M E ALTURA = 0,10 M. AF_12/2020</t>
  </si>
  <si>
    <t xml:space="preserve"> CPU 567 </t>
  </si>
  <si>
    <t xml:space="preserve">CAIXA DE GORDURA ESPECIAL CAPACIDADE: 600 L </t>
  </si>
  <si>
    <t xml:space="preserve"> 140108 </t>
  </si>
  <si>
    <t>Fossa séptica de anéis pré-moldados de concreto, diâmetro 2.00 m, Hútil 2.0m completa, incluindo tampa c/visita de 60cm, concreto p/ fundo esp.10 cm, tubo de limpeza e escavação, conf. detalhe em projeto</t>
  </si>
  <si>
    <t xml:space="preserve"> 98065 </t>
  </si>
  <si>
    <t>SUMIDOURO CIRCULAR, EM CONCRETO PRÉ-MOLDADO, DIÂMETRO INTERNO = 2,88 M, ALTURA INTERNA = 3,0 M, ÁREA DE INFILTRAÇÃO: 31,4 M² (PARA 12 CONTRIBUINTES). AF_12/2020_PA</t>
  </si>
  <si>
    <t xml:space="preserve"> 071105 </t>
  </si>
  <si>
    <t>Grade de ferro em barra chata, inclusive chumbamento</t>
  </si>
  <si>
    <t xml:space="preserve"> 151016 </t>
  </si>
  <si>
    <t>Caixa de passagem de alvenaria de blocos de concreto 9x19x39cm, dimensões de 80x80x80m, com revestimento interno em chapisco e reboco tampa de concreto esp. 5cm e lastro de brita 5cm</t>
  </si>
  <si>
    <t xml:space="preserve"> 94800 </t>
  </si>
  <si>
    <t xml:space="preserve"> 94798 </t>
  </si>
  <si>
    <t>TORNEIRA DE BOIA PARA CAIXA D'ÁGUA, ROSCÁVEL, 1 1/4" - FORNECIMENTO E INSTALAÇÃO. AF_08/2021</t>
  </si>
  <si>
    <t xml:space="preserve"> 104348 </t>
  </si>
  <si>
    <t>TERMINAL DE VENTILAÇÃO, PVC, SÉRIE NORMAL, ESGOTO PREDIAL, DN 50 MM, JUNTA SOLDÁVEL, FORNECIDO E INSTALADO EM PRUMADA DE ESGOTO SANITÁRIO OU VENTILAÇÃO. AF_08/2022</t>
  </si>
  <si>
    <t xml:space="preserve"> 104326 </t>
  </si>
  <si>
    <t>RALO SECO CÔNICO, PVC, DN 100 X 40 MM, JUNTA SOLDÁVEL, FORNECIDO E INSTALADO EM RAMAL DE DESCARGA OU EM RAMAL DE ESGOTO SANITÁRIO. AF_08/2022</t>
  </si>
  <si>
    <t xml:space="preserve"> 94229 </t>
  </si>
  <si>
    <t>CALHA EM CHAPA DE AÇO GALVANIZADO NÚMERO 24, DESENVOLVIMENTO DE 100 CM, INCLUSO TRANSPORTE VERTICAL. AF_07/2019</t>
  </si>
  <si>
    <t xml:space="preserve"> 6.1 </t>
  </si>
  <si>
    <t xml:space="preserve"> 6.2 </t>
  </si>
  <si>
    <t xml:space="preserve"> 6.3 </t>
  </si>
  <si>
    <t xml:space="preserve"> 102122 </t>
  </si>
  <si>
    <t>BOMBA CENTRÍFUGA, TRIFÁSICA, 10 CV OU 9,86 HP, HM 85 A 140 M, Q 4,2 A 14,9 M3/H - FORNECIMENTO E INSTALAÇÃO. AF_12/2020</t>
  </si>
  <si>
    <t xml:space="preserve"> 6.4 </t>
  </si>
  <si>
    <t xml:space="preserve"> 92367 </t>
  </si>
  <si>
    <t>TUBO DE AÇO GALVANIZADO COM COSTURA, CLASSE MÉDIA, DN 65 (2 1/2"), CONEXÃO ROSQUEADA, INSTALADO EM REDE DE ALIMENTAÇÃO PARA HIDRANTE - FORNECIMENTO E INSTALAÇÃO. AF_10/2020</t>
  </si>
  <si>
    <t xml:space="preserve"> 6.5 </t>
  </si>
  <si>
    <t xml:space="preserve"> 101909 </t>
  </si>
  <si>
    <t>EXTINTOR DE INCÊNDIO PORTÁTIL COM CARGA DE PQS DE 6 KG, CLASSE BC - FORNECIMENTO E INSTALAÇÃO. AF_10/2020_PE</t>
  </si>
  <si>
    <t xml:space="preserve"> 6.6 </t>
  </si>
  <si>
    <t xml:space="preserve"> 101907 </t>
  </si>
  <si>
    <t>EXTINTOR DE INCÊNDIO PORTÁTIL COM CARGA DE CO2 DE 6 KG, CLASSE BC - FORNECIMENTO E INSTALAÇÃO. AF_10/2020_PE</t>
  </si>
  <si>
    <t xml:space="preserve"> 6.7 </t>
  </si>
  <si>
    <t xml:space="preserve"> 96765 </t>
  </si>
  <si>
    <t>ABRIGO PARA HIDRANTE, 90X60X17CM, COM REGISTRO GLOBO ANGULAR 45 GRAUS 2 1/2", ADAPTADOR STORZ 2 1/2", MANGUEIRA DE INCÊNDIO 20M, REDUÇÃO 2 1/2" X 1 1/2" E ESGUICHO EM LATÃO 1 1/2" - FORNECIMENTO E INSTALAÇÃO. AF_10/2020</t>
  </si>
  <si>
    <t xml:space="preserve"> 6.8 </t>
  </si>
  <si>
    <t xml:space="preserve"> 160662 </t>
  </si>
  <si>
    <t>Tanque de Pressurização/Cilindro de pressão 10 lts vazio</t>
  </si>
  <si>
    <t xml:space="preserve"> 6.9 </t>
  </si>
  <si>
    <t xml:space="preserve"> 160660 </t>
  </si>
  <si>
    <t>Pressostato 80 / 120 PSI com válvula, capacidade elétrica até 5CV em 250VCA, Margirius ou equivalente</t>
  </si>
  <si>
    <t xml:space="preserve"> 6.10 </t>
  </si>
  <si>
    <t xml:space="preserve"> 160659 </t>
  </si>
  <si>
    <t>Manômetro com caixa e anel tipo cravado em aço inox, mostrador duplo 100 mm escalas de 0 à 10 kgf/cm2 e 0 à 150 PSI, saída traseira de 1/4" BSP</t>
  </si>
  <si>
    <t xml:space="preserve"> 6.11 </t>
  </si>
  <si>
    <t xml:space="preserve"> CPU 572 </t>
  </si>
  <si>
    <t>NIPLE, DULO EM FERRO GALVANIZADO, DN 65 (2 1/2"),  FORNECIMENTO E INSTALAÇÃO.</t>
  </si>
  <si>
    <t xml:space="preserve"> 6.12 </t>
  </si>
  <si>
    <t xml:space="preserve"> 92377 </t>
  </si>
  <si>
    <t>NIPLE, EM FERRO GALVANIZADO, DN 65 (2 1/2"), CONEXÃO ROSQUEADA, INSTALADO EM REDE DE ALIMENTAÇÃO PARA HIDRANTE - FORNECIMENTO E INSTALAÇÃO. AF_10/2020</t>
  </si>
  <si>
    <t xml:space="preserve"> 6.13 </t>
  </si>
  <si>
    <t xml:space="preserve"> 99624 </t>
  </si>
  <si>
    <t>VÁLVULA DE RETENÇÃO HORIZONTAL, DE BRONZE, ROSCÁVEL, 2 1/2" - FORNECIMENTO E INSTALAÇÃO. AF_08/2021</t>
  </si>
  <si>
    <t xml:space="preserve"> 6.14 </t>
  </si>
  <si>
    <t xml:space="preserve"> 92934 </t>
  </si>
  <si>
    <t>LUVA DE REDUÇÃO, EM FERRO GALVANIZADO, 2 1/2" X 1 1/2", CONEXÃO ROSQUEADA, INSTALADO EM REDE DE ALIMENTAÇÃO PARA HIDRANTE - FORNECIMENTO E INSTALAÇÃO. AF_10/2020</t>
  </si>
  <si>
    <t xml:space="preserve"> 6.15 </t>
  </si>
  <si>
    <t xml:space="preserve"> 103019 </t>
  </si>
  <si>
    <t>REGISTRO OU VÁLVULA GLOBO ANGULAR EM LATÃO, PARA HIDRANTES EM INSTALAÇÃO PREDIAL DE INCÊNDIO, 45 GRAUS, 2 1/2" - FORNECIMENTO E INSTALAÇÃO. AF_08/2021</t>
  </si>
  <si>
    <t xml:space="preserve"> 6.16 </t>
  </si>
  <si>
    <t xml:space="preserve"> 94499 </t>
  </si>
  <si>
    <t>REGISTRO DE GAVETA BRUTO, LATÃO, ROSCÁVEL, 2 1/2" - FORNECIMENTO E INSTALAÇÃO. AF_08/2021</t>
  </si>
  <si>
    <t xml:space="preserve"> 6.17 </t>
  </si>
  <si>
    <t xml:space="preserve"> 92642 </t>
  </si>
  <si>
    <t>TÊ, EM FERRO GALVANIZADO, CONEXÃO ROSQUEADA, DN 65 (2 1/2"), INSTALADO EM REDE DE ALIMENTAÇÃO PARA HIDRANTE - FORNECIMENTO E INSTALAÇÃO. AF_10/2020</t>
  </si>
  <si>
    <t xml:space="preserve"> 6.18 </t>
  </si>
  <si>
    <t xml:space="preserve"> 94473 </t>
  </si>
  <si>
    <t>COTOVELO 90 GRAUS, EM FERRO GALVANIZADO, CONEXÃO ROSQUEADA, DN 65 (2 1/2), INSTALADO EM RESERVAÇÃO DE ÁGUA DE EDIFICAÇÃO QUE POSSUA RESERVATÓRIO DE FIBRA/FIBROCIMENTO  FORNECIMENTO E INSTALAÇÃO. AF_06/2016</t>
  </si>
  <si>
    <t xml:space="preserve"> 6.19 </t>
  </si>
  <si>
    <t xml:space="preserve"> 92935 </t>
  </si>
  <si>
    <t>LUVA DE REDUÇÃO, EM FERRO GALVANIZADO, 2 1/2" X 2", CONEXÃO ROSQUEADA, INSTALADO EM REDE DE ALIMENTAÇÃO PARA HIDRANTE - FORNECIMENTO E INSTALAÇÃO. AF_10/2020</t>
  </si>
  <si>
    <t xml:space="preserve"> 6.20 </t>
  </si>
  <si>
    <t xml:space="preserve"> 92896 </t>
  </si>
  <si>
    <t>UNIÃO, EM FERRO GALVANIZADO, DN 65 (2 1/2"), CONEXÃO ROSQUEADA, INSTALADO EM REDE DE ALIMENTAÇÃO PARA HIDRANTE - FORNECIMENTO E INSTALAÇÃO. AF_10/2020</t>
  </si>
  <si>
    <t xml:space="preserve"> 6.21 </t>
  </si>
  <si>
    <t xml:space="preserve"> 94707 </t>
  </si>
  <si>
    <t>ADAPTADOR COM FLANGE E ANEL DE VEDAÇÃO, PVC, SOLDÁVEL, DN 60 MM X 2 , INSTALADO EM RESERVAÇÃO DE ÁGUA DE EDIFICAÇÃO QUE POSSUA RESERVATÓRIO DE FIBRA/FIBROCIMENTO   FORNECIMENTO E INSTALAÇÃO. AF_06/2016</t>
  </si>
  <si>
    <t xml:space="preserve"> 6.22 </t>
  </si>
  <si>
    <t xml:space="preserve"> 101916 </t>
  </si>
  <si>
    <t>HIDRANTE SUBTERRÂNEO PREDIAL (COM CURVA LONGA E CAIXA), DN 75 MM - FORNECIMENTO E INSTALAÇÃO. AF_10/2020</t>
  </si>
  <si>
    <t xml:space="preserve"> 6.23 </t>
  </si>
  <si>
    <t xml:space="preserve"> CPU 573 </t>
  </si>
  <si>
    <t xml:space="preserve">BOTOEIRA BOMBA DE INCÊNDIO COM MARTELO CONVENCIONAL </t>
  </si>
  <si>
    <t xml:space="preserve"> 6.24 </t>
  </si>
  <si>
    <t xml:space="preserve"> CPU 574 </t>
  </si>
  <si>
    <t>ACIONADOR ALARME DE INCÊNDIO</t>
  </si>
  <si>
    <t xml:space="preserve"> 6.25 </t>
  </si>
  <si>
    <t xml:space="preserve"> 160673 </t>
  </si>
  <si>
    <t>Fornecimento e instalação de Central de alarme de incêndio endereçável, capacidade até: 256 endereços, 4 laços com bateria Ref. Walmonof, Abafire, Deltafire ou equivalente</t>
  </si>
  <si>
    <t xml:space="preserve"> 6.26 </t>
  </si>
  <si>
    <t xml:space="preserve"> 97599 </t>
  </si>
  <si>
    <t>LUMINÁRIA DE EMERGÊNCIA, COM 30 LÂMPADAS LED DE 2 W, SEM REATOR - FORNECIMENTO E INSTALAÇÃO. AF_02/2020</t>
  </si>
  <si>
    <t xml:space="preserve"> 6.27 </t>
  </si>
  <si>
    <t xml:space="preserve"> 160676 </t>
  </si>
  <si>
    <t>Fornecimento e instalação de Sirene eletronica média tipo corneta</t>
  </si>
  <si>
    <t xml:space="preserve"> 6.28 </t>
  </si>
  <si>
    <t xml:space="preserve"> 160612 </t>
  </si>
  <si>
    <t>Placa de sinalização de segurança CODIGO 14 - 315/158(NBR 13.434); CÓDIGO S3(NT 14/2010-ES) ("SAIDA DE EMERGÊNCIA" - seta vertical)</t>
  </si>
  <si>
    <t xml:space="preserve"> 6.29 </t>
  </si>
  <si>
    <t xml:space="preserve"> 7.1 </t>
  </si>
  <si>
    <t xml:space="preserve"> 7.2 </t>
  </si>
  <si>
    <t xml:space="preserve"> 92688 </t>
  </si>
  <si>
    <t>TUBO DE AÇO GALVANIZADO COM COSTURA, CLASSE MÉDIA, CONEXÃO ROSQUEADA, DN 20 (3/4"), INSTALADO EM RAMAIS E SUB-RAMAIS DE GÁS - FORNECIMENTO E INSTALAÇÃO. AF_10/2020</t>
  </si>
  <si>
    <t xml:space="preserve"> 7.3 </t>
  </si>
  <si>
    <t xml:space="preserve"> 92701 </t>
  </si>
  <si>
    <t>JOELHO 90 GRAUS, EM FERRO GALVANIZADO, CONEXÃO ROSQUEADA, DN 20 (3/4"), INSTALADO EM RAMAIS E SUB-RAMAIS DE GÁS - FORNECIMENTO E INSTALAÇÃO. AF_10/2020</t>
  </si>
  <si>
    <t xml:space="preserve"> 7.4 </t>
  </si>
  <si>
    <t xml:space="preserve"> 103029 </t>
  </si>
  <si>
    <t>REGISTRO OU REGULADOR DE GÁS DE COZINHA - FORNECIMENTO E INSTALAÇÃO. AF_08/2021</t>
  </si>
  <si>
    <t xml:space="preserve"> 8.1 </t>
  </si>
  <si>
    <t xml:space="preserve"> 160864 </t>
  </si>
  <si>
    <t>Switch 24 portas RJ-45 10/100 + 2 10/100/1000, inclusive fixação em Rack 19"</t>
  </si>
  <si>
    <t xml:space="preserve"> 8.2 </t>
  </si>
  <si>
    <t xml:space="preserve"> CPU 576 </t>
  </si>
  <si>
    <t>BLOCO CONEXÕES IDC 110 100 PARES</t>
  </si>
  <si>
    <t xml:space="preserve"> 8.3 </t>
  </si>
  <si>
    <t xml:space="preserve"> 98307 </t>
  </si>
  <si>
    <t>TOMADA DE REDE RJ45 - FORNECIMENTO E INSTALAÇÃO. AF_11/2019</t>
  </si>
  <si>
    <t xml:space="preserve"> 8.4 </t>
  </si>
  <si>
    <t xml:space="preserve"> 160840 </t>
  </si>
  <si>
    <t>Patch Panel 24 Portas RJ45/IDC Cat.5e, inclusive fixação em Rack 19"</t>
  </si>
  <si>
    <t xml:space="preserve"> 8.5 </t>
  </si>
  <si>
    <t xml:space="preserve"> 160823 </t>
  </si>
  <si>
    <t>Calha com 8 Tomadas 20A, inclusive fixação em rack padrão 19", com chicote de 2 metros de comprimento</t>
  </si>
  <si>
    <t xml:space="preserve"> 8.6 </t>
  </si>
  <si>
    <t xml:space="preserve"> 160834 </t>
  </si>
  <si>
    <t>Bandeja Deslizante 1 U x 500mm carga máxima 20kg, inclusive fixação em Rack 19"</t>
  </si>
  <si>
    <t xml:space="preserve"> 8.7 </t>
  </si>
  <si>
    <t xml:space="preserve"> 160825 </t>
  </si>
  <si>
    <t>Guia de Cabos Fechado Horizontal Padrão 19" - 1 U´s, inclusive fixação em Rack 19"</t>
  </si>
  <si>
    <t xml:space="preserve"> 8.8 </t>
  </si>
  <si>
    <t xml:space="preserve"> 160827 </t>
  </si>
  <si>
    <t>Guia de Cabos Vertical para Rack Aberto Padrão 19" - 40 U´s x 1763 x 50mm</t>
  </si>
  <si>
    <t xml:space="preserve"> 8.9 </t>
  </si>
  <si>
    <t xml:space="preserve"> 160835 </t>
  </si>
  <si>
    <t>Kit Ventilação composto por 2 Ventiladores Bi-Volts, inclusive fixação em Rack 19"</t>
  </si>
  <si>
    <t xml:space="preserve"> 8.10 </t>
  </si>
  <si>
    <t xml:space="preserve"> 91941 </t>
  </si>
  <si>
    <t>CAIXA RETANGULAR 4" X 2" BAIXA (0,30 M DO PISO), PVC, INSTALADA EM PAREDE - FORNECIMENTO E INSTALAÇÃO. AF_03/2023</t>
  </si>
  <si>
    <t xml:space="preserve"> 8.11 </t>
  </si>
  <si>
    <t xml:space="preserve"> 92872 </t>
  </si>
  <si>
    <t>CAIXA RETANGULAR 4" X 4" BAIXA (0,30 M DO PISO), METÁLICA, INSTALADA EM PAREDE - FORNECIMENTO E INSTALAÇÃO. AF_03/2023</t>
  </si>
  <si>
    <t xml:space="preserve"> 8.12 </t>
  </si>
  <si>
    <t xml:space="preserve"> 160851 </t>
  </si>
  <si>
    <t>Fornecimento e instalação de Cabo de rede par trançado 4 pares Categoria 6</t>
  </si>
  <si>
    <t>m</t>
  </si>
  <si>
    <t xml:space="preserve"> 8.13 </t>
  </si>
  <si>
    <t xml:space="preserve"> 160808 </t>
  </si>
  <si>
    <t>Fornecimento e instalação de Cabo de rede par trançado 4 pares Categoria 5e</t>
  </si>
  <si>
    <t xml:space="preserve"> 8.14 </t>
  </si>
  <si>
    <t xml:space="preserve"> CPU 577 </t>
  </si>
  <si>
    <t xml:space="preserve">CABO OPTICO </t>
  </si>
  <si>
    <t xml:space="preserve"> 8.15 </t>
  </si>
  <si>
    <t xml:space="preserve"> 97891 </t>
  </si>
  <si>
    <t>CAIXA ENTERRADA ELÉTRICA RETANGULAR, EM ALVENARIA COM BLOCOS DE CONCRETO, FUNDO COM BRITA, DIMENSÕES INTERNAS: 0,4X0,4X0,4 M. AF_12/2020</t>
  </si>
  <si>
    <t xml:space="preserve"> 8.16 </t>
  </si>
  <si>
    <t xml:space="preserve"> 160806 </t>
  </si>
  <si>
    <t>Espelho 4" x 2" com conector RJ 45 fêmea CAT. 5e</t>
  </si>
  <si>
    <t xml:space="preserve"> 8.17 </t>
  </si>
  <si>
    <t xml:space="preserve"> 160873 </t>
  </si>
  <si>
    <t>Espelho 4" x 4" com 2 conectores RJ 45 fêmea CAT. 6</t>
  </si>
  <si>
    <t xml:space="preserve"> 8.18 </t>
  </si>
  <si>
    <t xml:space="preserve"> 150851 </t>
  </si>
  <si>
    <t>Saída horizontal para eletroduto de 1"</t>
  </si>
  <si>
    <t xml:space="preserve"> 8.19 </t>
  </si>
  <si>
    <t xml:space="preserve"> CPU 578 </t>
  </si>
  <si>
    <t xml:space="preserve">CURVA ELETROCALHA 50 X 50 </t>
  </si>
  <si>
    <t xml:space="preserve"> 8.20 </t>
  </si>
  <si>
    <t xml:space="preserve"> CPU 579 </t>
  </si>
  <si>
    <t>CURVA ELETROCALHA 75 X 50 MM</t>
  </si>
  <si>
    <t xml:space="preserve"> 8.21 </t>
  </si>
  <si>
    <t xml:space="preserve"> CPU 580 </t>
  </si>
  <si>
    <t>ELETROCALHA 50 X 50 MM</t>
  </si>
  <si>
    <t xml:space="preserve"> 8.22 </t>
  </si>
  <si>
    <t xml:space="preserve"> CPU 581 </t>
  </si>
  <si>
    <t>ELETROCALHA 75 X 50 MM</t>
  </si>
  <si>
    <t xml:space="preserve"> 8.23 </t>
  </si>
  <si>
    <t xml:space="preserve"> 150884 </t>
  </si>
  <si>
    <t>Suporte de fixação de eletrocalha de 200x100mm, no teto, através de gancho vertical (1 und), porca sextavada e arruela 1/4" (4 und), vergalhão rosca total 1/4" (h=60cm), cantoneira ZZ (1 und) e parafuso e bucha S8 (2 und)</t>
  </si>
  <si>
    <t xml:space="preserve"> 8.24 </t>
  </si>
  <si>
    <t xml:space="preserve"> CPU 582 </t>
  </si>
  <si>
    <t>TALA PLANA PERFURADA</t>
  </si>
  <si>
    <t xml:space="preserve"> 8.25 </t>
  </si>
  <si>
    <t xml:space="preserve"> CPU 583 </t>
  </si>
  <si>
    <t>TAMPA CURVA HORIZONTAL 50 X 50 MM</t>
  </si>
  <si>
    <t xml:space="preserve"> 8.26 </t>
  </si>
  <si>
    <t xml:space="preserve"> CPU 585 </t>
  </si>
  <si>
    <t>TAMPA ELETROCALHA 50 MM</t>
  </si>
  <si>
    <t xml:space="preserve"> 8.27 </t>
  </si>
  <si>
    <t xml:space="preserve"> CPU 584 </t>
  </si>
  <si>
    <t>TAMPA ELETROCALHA 75 MM</t>
  </si>
  <si>
    <t xml:space="preserve"> 8.28 </t>
  </si>
  <si>
    <t xml:space="preserve"> 91856 </t>
  </si>
  <si>
    <t>ELETRODUTO FLEXÍVEL CORRUGADO, PVC, DN 32 MM (1"), PARA CIRCUITOS TERMINAIS, INSTALADO EM PAREDE - FORNECIMENTO E INSTALAÇÃO. AF_03/2023</t>
  </si>
  <si>
    <t xml:space="preserve"> 8.29 </t>
  </si>
  <si>
    <t xml:space="preserve"> 91854 </t>
  </si>
  <si>
    <t>ELETRODUTO FLEXÍVEL CORRUGADO, PVC, DN 25 MM (3/4"), PARA CIRCUITOS TERMINAIS, INSTALADO EM PAREDE - FORNECIMENTO E INSTALAÇÃO. AF_03/2023</t>
  </si>
  <si>
    <t xml:space="preserve"> 8.30 </t>
  </si>
  <si>
    <t xml:space="preserve"> 91861 </t>
  </si>
  <si>
    <t>ELETRODUTO FLEXÍVEL LISO, PEAD, DN 40 MM (1 1/4"), PARA CIRCUITOS TERMINAIS, INSTALADO EM PAREDE - FORNECIMENTO E INSTALAÇÃO. AF_03/2023</t>
  </si>
  <si>
    <t xml:space="preserve"> 8.31 </t>
  </si>
  <si>
    <t xml:space="preserve"> 98305 </t>
  </si>
  <si>
    <t>RACK FECHADO PARA SERVIDOR - FORNECIMENTO E INSTALAÇÃO. AF_11/2019</t>
  </si>
  <si>
    <t xml:space="preserve"> 9.1 </t>
  </si>
  <si>
    <t xml:space="preserve"> 91940 </t>
  </si>
  <si>
    <t>CAIXA RETANGULAR 4" X 2" MÉDIA (1,30 M DO PISO), PVC, INSTALADA EM PAREDE - FORNECIMENTO E INSTALAÇÃO. AF_03/2023</t>
  </si>
  <si>
    <t xml:space="preserve"> 9.2 </t>
  </si>
  <si>
    <t xml:space="preserve"> 91939 </t>
  </si>
  <si>
    <t>CAIXA RETANGULAR 4" X 2" ALTA (2,00 M DO PISO), PVC, INSTALADA EM PAREDE - FORNECIMENTO E INSTALAÇÃO. AF_03/2023</t>
  </si>
  <si>
    <t xml:space="preserve"> 9.3 </t>
  </si>
  <si>
    <t xml:space="preserve"> 92996 </t>
  </si>
  <si>
    <t>CABO DE COBRE FLEXÍVEL ISOLADO, 150 MM², ANTI-CHAMA 0,6/1,0 KV, PARA REDE ENTERRADA DE DISTRIBUIÇÃO DE ENERGIA ELÉTRICA - FORNECIMENTO E INSTALAÇÃO. AF_12/2021</t>
  </si>
  <si>
    <t xml:space="preserve"> 9.4 </t>
  </si>
  <si>
    <t xml:space="preserve"> 101561 </t>
  </si>
  <si>
    <t>CABO DE COBRE FLEXÍVEL ISOLADO, 16 MM², 0,6/1,0 KV, PARA REDE AÉREA DE DISTRIBUIÇÃO DE ENERGIA ELÉTRICA DE BAIXA TENSÃO - FORNECIMENTO E INSTALAÇÃO. AF_07/2020</t>
  </si>
  <si>
    <t xml:space="preserve"> 9.5 </t>
  </si>
  <si>
    <t xml:space="preserve"> 92998 </t>
  </si>
  <si>
    <t>CABO DE COBRE FLEXÍVEL ISOLADO, 185 MM², ANTI-CHAMA 0,6/1,0 KV, PARA REDE ENTERRADA DE DISTRIBUIÇÃO DE ENERGIA ELÉTRICA - FORNECIMENTO E INSTALAÇÃO. AF_12/2021</t>
  </si>
  <si>
    <t xml:space="preserve"> 9.6 </t>
  </si>
  <si>
    <t xml:space="preserve"> 101562 </t>
  </si>
  <si>
    <t>CABO DE COBRE FLEXÍVEL ISOLADO, 25 MM², 0,6/1,0 KV, PARA REDE AÉREA DE DISTRIBUIÇÃO DE ENERGIA ELÉTRICA DE BAIXA TENSÃO - FORNECIMENTO E INSTALAÇÃO. AF_07/2020</t>
  </si>
  <si>
    <t xml:space="preserve"> 9.7 </t>
  </si>
  <si>
    <t xml:space="preserve"> 101563 </t>
  </si>
  <si>
    <t>CABO DE COBRE FLEXÍVEL ISOLADO, 35 MM², 0,6/1,0 KV, PARA REDE AÉREA DE DISTRIBUIÇÃO DE ENERGIA ELÉTRICA DE BAIXA TENSÃO - FORNECIMENTO E INSTALAÇÃO. AF_07/2020</t>
  </si>
  <si>
    <t xml:space="preserve"> 9.8 </t>
  </si>
  <si>
    <t xml:space="preserve"> 101564 </t>
  </si>
  <si>
    <t>CABO DE COBRE FLEXÍVEL ISOLADO, 50 MM², 0,6/1,0 KV, PARA REDE AÉREA DE DISTRIBUIÇÃO DE ENERGIA ELÉTRICA DE BAIXA TENSÃO - FORNECIMENTO E INSTALAÇÃO. AF_07/2020</t>
  </si>
  <si>
    <t xml:space="preserve"> 9.9 </t>
  </si>
  <si>
    <t xml:space="preserve"> 91931 </t>
  </si>
  <si>
    <t>CABO DE COBRE FLEXÍVEL ISOLADO, 6 MM², ANTI-CHAMA 0,6/1,0 KV, PARA CIRCUITOS TERMINAIS - FORNECIMENTO E INSTALAÇÃO. AF_03/2023</t>
  </si>
  <si>
    <t xml:space="preserve"> 9.10 </t>
  </si>
  <si>
    <t xml:space="preserve"> 92992 </t>
  </si>
  <si>
    <t>CABO DE COBRE FLEXÍVEL ISOLADO, 95 MM², ANTI-CHAMA 0,6/1,0 KV, PARA REDE ENTERRADA DE DISTRIBUIÇÃO DE ENERGIA ELÉTRICA - FORNECIMENTO E INSTALAÇÃO. AF_12/2021</t>
  </si>
  <si>
    <t xml:space="preserve"> 9.11 </t>
  </si>
  <si>
    <t xml:space="preserve"> 91932 </t>
  </si>
  <si>
    <t>CABO DE COBRE FLEXÍVEL ISOLADO, 10 MM², ANTI-CHAMA 450/750 V, PARA CIRCUITOS TERMINAIS - FORNECIMENTO E INSTALAÇÃO. AF_03/2023</t>
  </si>
  <si>
    <t xml:space="preserve"> 9.12 </t>
  </si>
  <si>
    <t xml:space="preserve"> 9.13 </t>
  </si>
  <si>
    <t xml:space="preserve"> 91926 </t>
  </si>
  <si>
    <t>CABO DE COBRE FLEXÍVEL ISOLADO, 2,5 MM², ANTI-CHAMA 450/750 V, PARA CIRCUITOS TERMINAIS - FORNECIMENTO E INSTALAÇÃO. AF_03/2023</t>
  </si>
  <si>
    <t xml:space="preserve"> 9.14 </t>
  </si>
  <si>
    <t xml:space="preserve"> 91928 </t>
  </si>
  <si>
    <t>CABO DE COBRE FLEXÍVEL ISOLADO, 4 MM², ANTI-CHAMA 450/750 V, PARA CIRCUITOS TERMINAIS - FORNECIMENTO E INSTALAÇÃO. AF_03/2023</t>
  </si>
  <si>
    <t xml:space="preserve"> 9.15 </t>
  </si>
  <si>
    <t xml:space="preserve"> 91930 </t>
  </si>
  <si>
    <t>CABO DE COBRE FLEXÍVEL ISOLADO, 6 MM², ANTI-CHAMA 450/750 V, PARA CIRCUITOS TERMINAIS - FORNECIMENTO E INSTALAÇÃO. AF_03/2023</t>
  </si>
  <si>
    <t xml:space="preserve"> 9.16 </t>
  </si>
  <si>
    <t xml:space="preserve"> 97886 </t>
  </si>
  <si>
    <t>CAIXA ENTERRADA ELÉTRICA RETANGULAR, EM ALVENARIA COM TIJOLOS CERÂMICOS MACIÇOS, FUNDO COM BRITA, DIMENSÕES INTERNAS: 0,3X0,3X0,3 M. AF_12/2020</t>
  </si>
  <si>
    <t xml:space="preserve"> 9.17 </t>
  </si>
  <si>
    <t xml:space="preserve"> 97887 </t>
  </si>
  <si>
    <t>CAIXA ENTERRADA ELÉTRICA RETANGULAR, EM ALVENARIA COM TIJOLOS CERÂMICOS MACIÇOS, FUNDO COM BRITA, DIMENSÕES INTERNAS: 0,4X0,4X0,4 M. AF_12/2020</t>
  </si>
  <si>
    <t xml:space="preserve"> 9.18 </t>
  </si>
  <si>
    <t xml:space="preserve"> 160108 </t>
  </si>
  <si>
    <t>Caixa de telefone em chapa de aço padrão TELEBRAS do tipo CIE-2 200x200x120mm</t>
  </si>
  <si>
    <t xml:space="preserve"> 9.19 </t>
  </si>
  <si>
    <t xml:space="preserve"> 91955 </t>
  </si>
  <si>
    <t>INTERRUPTOR PARALELO (1 MÓDULO), 10A/250V, INCLUINDO SUPORTE E PLACA - FORNECIMENTO E INSTALAÇÃO. AF_03/2023</t>
  </si>
  <si>
    <t xml:space="preserve"> 9.20 </t>
  </si>
  <si>
    <t xml:space="preserve"> 91961 </t>
  </si>
  <si>
    <t>INTERRUPTOR PARALELO (2 MÓDULOS), 10A/250V, INCLUINDO SUPORTE E PLACA - FORNECIMENTO E INSTALAÇÃO. AF_03/2023</t>
  </si>
  <si>
    <t xml:space="preserve"> 9.21 </t>
  </si>
  <si>
    <t xml:space="preserve"> 91969 </t>
  </si>
  <si>
    <t>INTERRUPTOR PARALELO (3 MÓDULOS), 10A/250V, INCLUINDO SUPORTE E PLACA - FORNECIMENTO E INSTALAÇÃO. AF_03/2023</t>
  </si>
  <si>
    <t xml:space="preserve"> 9.22 </t>
  </si>
  <si>
    <t xml:space="preserve"> 91957 </t>
  </si>
  <si>
    <t>INTERRUPTOR SIMPLES (1 MÓDULO) COM INTERRUPTOR PARALELO (1 MÓDULO), 10A/250V, INCLUINDO SUPORTE E PLACA - FORNECIMENTO E INSTALAÇÃO. AF_03/2023</t>
  </si>
  <si>
    <t xml:space="preserve"> 9.23 </t>
  </si>
  <si>
    <t xml:space="preserve"> 91953 </t>
  </si>
  <si>
    <t>INTERRUPTOR SIMPLES (1 MÓDULO), 10A/250V, INCLUINDO SUPORTE E PLACA - FORNECIMENTO E INSTALAÇÃO. AF_03/2023</t>
  </si>
  <si>
    <t xml:space="preserve"> 9.24 </t>
  </si>
  <si>
    <t xml:space="preserve"> 91959 </t>
  </si>
  <si>
    <t>INTERRUPTOR SIMPLES (2 MÓDULOS), 10A/250V, INCLUINDO SUPORTE E PLACA - FORNECIMENTO E INSTALAÇÃO. AF_03/2023</t>
  </si>
  <si>
    <t xml:space="preserve"> 9.25 </t>
  </si>
  <si>
    <t xml:space="preserve"> 91967 </t>
  </si>
  <si>
    <t>INTERRUPTOR SIMPLES (3 MÓDULOS), 10A/250V, INCLUINDO SUPORTE E PLACA - FORNECIMENTO E INSTALAÇÃO. AF_03/2023</t>
  </si>
  <si>
    <t xml:space="preserve"> 9.26 </t>
  </si>
  <si>
    <t xml:space="preserve"> 92004 </t>
  </si>
  <si>
    <t>TOMADA MÉDIA DE EMBUTIR (2 MÓDULOS), 2P+T 10 A, INCLUINDO SUPORTE E PLACA - FORNECIMENTO E INSTALAÇÃO. AF_03/2023</t>
  </si>
  <si>
    <t xml:space="preserve"> 9.27 </t>
  </si>
  <si>
    <t xml:space="preserve"> 91996 </t>
  </si>
  <si>
    <t>TOMADA MÉDIA DE EMBUTIR (1 MÓDULO), 2P+T 10 A, INCLUINDO SUPORTE E PLACA - FORNECIMENTO E INSTALAÇÃO. AF_03/2023</t>
  </si>
  <si>
    <t xml:space="preserve"> 9.28 </t>
  </si>
  <si>
    <t xml:space="preserve"> 92005 </t>
  </si>
  <si>
    <t>TOMADA MÉDIA DE EMBUTIR (2 MÓDULOS), 2P+T 20 A, INCLUINDO SUPORTE E PLACA - FORNECIMENTO E INSTALAÇÃO. AF_03/2023</t>
  </si>
  <si>
    <t xml:space="preserve"> 9.29 </t>
  </si>
  <si>
    <t xml:space="preserve"> 101895 </t>
  </si>
  <si>
    <t>DISJUNTOR TERMOMAGNÉTICO TRIPOLAR , CORRENTE NOMINAL DE 125A - FORNECIMENTO E INSTALAÇÃO. AF_10/2020</t>
  </si>
  <si>
    <t xml:space="preserve"> 9.30 </t>
  </si>
  <si>
    <t xml:space="preserve"> 93668 </t>
  </si>
  <si>
    <t>DISJUNTOR TRIPOLAR TIPO DIN, CORRENTE NOMINAL DE 16A - FORNECIMENTO E INSTALAÇÃO. AF_10/2020</t>
  </si>
  <si>
    <t xml:space="preserve"> 9.31 </t>
  </si>
  <si>
    <t xml:space="preserve"> 93672 </t>
  </si>
  <si>
    <t>DISJUNTOR TRIPOLAR TIPO DIN, CORRENTE NOMINAL DE 40A - FORNECIMENTO E INSTALAÇÃO. AF_10/2020</t>
  </si>
  <si>
    <t xml:space="preserve"> 9.32 </t>
  </si>
  <si>
    <t xml:space="preserve"> 9.33 </t>
  </si>
  <si>
    <t xml:space="preserve"> 93654 </t>
  </si>
  <si>
    <t>DISJUNTOR MONOPOLAR TIPO DIN, CORRENTE NOMINAL DE 16A - FORNECIMENTO E INSTALAÇÃO. AF_10/2020</t>
  </si>
  <si>
    <t xml:space="preserve"> 9.34 </t>
  </si>
  <si>
    <t xml:space="preserve"> 93655 </t>
  </si>
  <si>
    <t>DISJUNTOR MONOPOLAR TIPO DIN, CORRENTE NOMINAL DE 20A - FORNECIMENTO E INSTALAÇÃO. AF_10/2020</t>
  </si>
  <si>
    <t xml:space="preserve"> 9.35 </t>
  </si>
  <si>
    <t xml:space="preserve"> 93657 </t>
  </si>
  <si>
    <t>DISJUNTOR MONOPOLAR TIPO DIN, CORRENTE NOMINAL DE 32A - FORNECIMENTO E INSTALAÇÃO. AF_10/2020</t>
  </si>
  <si>
    <t xml:space="preserve"> 9.36 </t>
  </si>
  <si>
    <t xml:space="preserve"> 93659 </t>
  </si>
  <si>
    <t>DISJUNTOR MONOPOLAR TIPO DIN, CORRENTE NOMINAL DE 50A - FORNECIMENTO E INSTALAÇÃO. AF_10/2020</t>
  </si>
  <si>
    <t xml:space="preserve"> 9.37 </t>
  </si>
  <si>
    <t xml:space="preserve"> 101898 </t>
  </si>
  <si>
    <t>DISJUNTOR TERMOMAGNÉTICO TRIPOLAR , CORRENTE NOMINAL DE 400A - FORNECIMENTO E INSTALAÇÃO. AF_10/2020</t>
  </si>
  <si>
    <t xml:space="preserve"> 9.38 </t>
  </si>
  <si>
    <t xml:space="preserve"> 93673 </t>
  </si>
  <si>
    <t>DISJUNTOR TRIPOLAR TIPO DIN, CORRENTE NOMINAL DE 50A - FORNECIMENTO E INSTALAÇÃO. AF_10/2020</t>
  </si>
  <si>
    <t xml:space="preserve"> 9.39 </t>
  </si>
  <si>
    <t xml:space="preserve"> CPU 588 </t>
  </si>
  <si>
    <t>INTERRUPTOR DIFERENCIAL RESIDUAL BIPOLAR 63 A</t>
  </si>
  <si>
    <t xml:space="preserve"> 9.40 </t>
  </si>
  <si>
    <t xml:space="preserve"> CPU 586 </t>
  </si>
  <si>
    <t>INTERRUPTOR DIFERENCIAL RESIDUAL TETRAPOLAR 100 A</t>
  </si>
  <si>
    <t xml:space="preserve"> 9.41 </t>
  </si>
  <si>
    <t xml:space="preserve"> 9.42 </t>
  </si>
  <si>
    <t xml:space="preserve"> 9.43 </t>
  </si>
  <si>
    <t xml:space="preserve"> 9.44 </t>
  </si>
  <si>
    <t xml:space="preserve"> 9.45 </t>
  </si>
  <si>
    <t xml:space="preserve"> 9.46 </t>
  </si>
  <si>
    <t xml:space="preserve"> 150875 </t>
  </si>
  <si>
    <t>Curva horizontal 90º para eletrocalha metálica, 200x100mm, galvanizada, ref. MEGA MG 2510</t>
  </si>
  <si>
    <t xml:space="preserve"> 9.47 </t>
  </si>
  <si>
    <t xml:space="preserve"> 150836 </t>
  </si>
  <si>
    <t>Eletrocalha perfurada em chapa de aço galvanizado nº16, 200x100mm, sem tampa</t>
  </si>
  <si>
    <t xml:space="preserve"> 9.48 </t>
  </si>
  <si>
    <t xml:space="preserve"> 9.49 </t>
  </si>
  <si>
    <t xml:space="preserve"> 150870 </t>
  </si>
  <si>
    <t>TÊ horizontal 90º para eletrocalha metálica 200x100mm, galvanizada, ref. MEGA MG 2570 ou equivalente</t>
  </si>
  <si>
    <t xml:space="preserve"> 9.50 </t>
  </si>
  <si>
    <t xml:space="preserve"> 150861 </t>
  </si>
  <si>
    <t>Tampa de encaixe para eletrocalha em chapa de aço galvanizada 18, dim. 200mm</t>
  </si>
  <si>
    <t xml:space="preserve"> 9.51 </t>
  </si>
  <si>
    <t xml:space="preserve"> 91857 </t>
  </si>
  <si>
    <t>ELETRODUTO FLEXÍVEL CORRUGADO REFORÇADO, PVC, DN 32 MM (1"), PARA CIRCUITOS TERMINAIS, INSTALADO EM PAREDE - FORNECIMENTO E INSTALAÇÃO. AF_03/2023</t>
  </si>
  <si>
    <t xml:space="preserve"> 9.52 </t>
  </si>
  <si>
    <t xml:space="preserve"> 9.53 </t>
  </si>
  <si>
    <t xml:space="preserve"> 91860 </t>
  </si>
  <si>
    <t>ELETRODUTO FLEXÍVEL CORRUGADO, PEAD, DN 40 MM (1 1/4"), PARA CIRCUITOS TERMINAIS, INSTALADO EM PAREDE - FORNECIMENTO E INSTALAÇÃO. AF_03/2023</t>
  </si>
  <si>
    <t xml:space="preserve"> 9.54 </t>
  </si>
  <si>
    <t xml:space="preserve"> 9.55 </t>
  </si>
  <si>
    <t xml:space="preserve"> 97670 </t>
  </si>
  <si>
    <t>ELETRODUTO FLEXÍVEL CORRUGADO, PEAD, DN 100 (4"), PARA REDE ENTERRADA DE DISTRIBUIÇÃO DE ENERGIA ELÉTRICA - FORNECIMENTO E INSTALAÇÃO. AF_12/2021</t>
  </si>
  <si>
    <t xml:space="preserve"> 9.56 </t>
  </si>
  <si>
    <t xml:space="preserve"> 9.57 </t>
  </si>
  <si>
    <t xml:space="preserve"> 103782 </t>
  </si>
  <si>
    <t>LUMINÁRIA TIPO PLAFON CIRCULAR, DE SOBREPOR, COM LED DE 12/13 W - FORNECIMENTO E INSTALAÇÃO. AF_03/2022</t>
  </si>
  <si>
    <t xml:space="preserve"> 9.58 </t>
  </si>
  <si>
    <t xml:space="preserve"> 100619 </t>
  </si>
  <si>
    <t>POSTE DECORATIVO PARA JARDIM EM AÇO TUBULAR, H = *2,5* M, SEM LUMINÁRIA - FORNECIMENTO E INSTALAÇÃO. AF_11/2019</t>
  </si>
  <si>
    <t xml:space="preserve"> 9.59 </t>
  </si>
  <si>
    <t xml:space="preserve"> 100905 </t>
  </si>
  <si>
    <t>LUMINÁRIA DUPLA TIPO CALHA, DE SOBREPOR, COM 4 LÂMPADAS TUBULARES FLUORESCENTES DE 18 W,COM REATORES DE PARTIDA RÁPIDA - FORNECIMENTO E INSTALAÇÃO. AF_02/2020</t>
  </si>
  <si>
    <t xml:space="preserve"> 9.60 </t>
  </si>
  <si>
    <t xml:space="preserve"> 9.61 </t>
  </si>
  <si>
    <t xml:space="preserve"> 101666 </t>
  </si>
  <si>
    <t>REFLETOR RETANGULAR FECHADO, COM LÂMPADA VAPOR METÁLICO 400 W - FORNECIMENTO E INSTALAÇÃO. AF_08/2020</t>
  </si>
  <si>
    <t xml:space="preserve"> 9.62 </t>
  </si>
  <si>
    <t xml:space="preserve"> 104477 </t>
  </si>
  <si>
    <t>COMPOSIÇÃO PARAMÉTRICA DE PONTO ELÉTRICO DE ILUMINAÇÃO, COM INTERRUPTOR SIMPLES, EM EDIFÍCIO RESIDENCIAL COM ELETRODUTO EMBUTIDO SEM NECESSIDADE DE RASGOS, INCLUSO TOMADA, ELETRODUTO, CABO E QUEBRA (SEM LUMINÁRIA E LÂMPADA). AF_11/2022</t>
  </si>
  <si>
    <t xml:space="preserve"> 9.63 </t>
  </si>
  <si>
    <t xml:space="preserve"> 101881 </t>
  </si>
  <si>
    <t>QUADRO DE DISTRIBUIÇÃO DE ENERGIA EM CHAPA DE AÇO GALVANIZADO, DE EMBUTIR, COM BARRAMENTO TRIFÁSICO, PARA 40 DISJUNTORES DIN 100A - FORNECIMENTO E INSTALAÇÃO. AF_10/2020</t>
  </si>
  <si>
    <t xml:space="preserve"> 9.64 </t>
  </si>
  <si>
    <t xml:space="preserve"> 9.65 </t>
  </si>
  <si>
    <t xml:space="preserve"> 151905 </t>
  </si>
  <si>
    <t>Quadro distrib. energia, embutido ou semi embutido, capac. p/ 54 disj. DIN, c/barram trif. 100A barra. neutro e terra, fab. em chapa de aço 12 USG com porta, espelho, trinco com fechad ch yale, Ref. QDTN II-54DIN-CEMAR</t>
  </si>
  <si>
    <t xml:space="preserve"> 10.1 </t>
  </si>
  <si>
    <t xml:space="preserve"> CPU 589 </t>
  </si>
  <si>
    <t>BARRAMENTO EQUIPOTENCIALIZAÇÃO 11 TERMINAIS</t>
  </si>
  <si>
    <t xml:space="preserve"> 10.2 </t>
  </si>
  <si>
    <t xml:space="preserve"> 98111 </t>
  </si>
  <si>
    <t>CAIXA DE INSPEÇÃO PARA ATERRAMENTO, CIRCULAR, EM POLIETILENO, DIÂMETRO INTERNO = 0,3 M. AF_12/2020</t>
  </si>
  <si>
    <t xml:space="preserve"> 10.3 </t>
  </si>
  <si>
    <t xml:space="preserve"> 96986 </t>
  </si>
  <si>
    <t>HASTE DE ATERRAMENTO 3/4  PARA SPDA - FORNECIMENTO E INSTALAÇÃO. AF_12/2017</t>
  </si>
  <si>
    <t xml:space="preserve"> 10.4 </t>
  </si>
  <si>
    <t xml:space="preserve"> 160312 </t>
  </si>
  <si>
    <t>Kit completo para solda Exotérmica (Molde HCL 5/8" Ref: TEL905611 / Cartucho n° 115 Ref: TEL 909115 / Alicate Z 201 Ref: TEL 998201), marca de referência Termotécnica ou equivalente</t>
  </si>
  <si>
    <t xml:space="preserve"> 10.5 </t>
  </si>
  <si>
    <t xml:space="preserve"> 160310 </t>
  </si>
  <si>
    <t>Conector de medição em latão com 2 parafusos para cabos de 16 a 50 mm2, ref. TEL-562, Termotécnica ou equivalente</t>
  </si>
  <si>
    <t xml:space="preserve"> 10.6 </t>
  </si>
  <si>
    <t xml:space="preserve"> 96989 </t>
  </si>
  <si>
    <t>CAPTOR TIPO FRANKLIN PARA SPDA - FORNECIMENTO E INSTALAÇÃO. AF_12/2017</t>
  </si>
  <si>
    <t xml:space="preserve"> 10.7 </t>
  </si>
  <si>
    <t xml:space="preserve"> 83638 </t>
  </si>
  <si>
    <t>MASTRO SIMPLES DE FERRO GALVANIZADO P/ PARA-RAIOS H=3,00M INCLUINDO BASE - FORNECIMENTO E INSTALACAO</t>
  </si>
  <si>
    <t xml:space="preserve"> 10.8 </t>
  </si>
  <si>
    <t xml:space="preserve"> 160309 </t>
  </si>
  <si>
    <t>Terminal aéreo em latão (minicaptor), com conector e fixação horizontal 250mm x 10mm, ref. TEL-2024, inclusive vedação dos furos com poliuretano ref. TEL 5905, marca de ref. Termotécnica ou equivalente</t>
  </si>
  <si>
    <t xml:space="preserve"> 10.9 </t>
  </si>
  <si>
    <t xml:space="preserve"> 160326 </t>
  </si>
  <si>
    <t>Barra chata em alumínio 7/8"x1/8" (70mm²), com furos diâmetro 7 mm ref. TEL-771, marca de referência Termotécnica ou equivalente</t>
  </si>
  <si>
    <t xml:space="preserve"> 10.10 </t>
  </si>
  <si>
    <t xml:space="preserve"> 160333 </t>
  </si>
  <si>
    <t>Cabo de cobre nú 50 mm2, ref. TEL-5750, marca de referência Termotécnica ou equivalente, inclusive abertura e fechamento de vala para cabo dimensões 50x20cm</t>
  </si>
  <si>
    <t xml:space="preserve"> 11.1 </t>
  </si>
  <si>
    <t xml:space="preserve"> CPU 590 </t>
  </si>
  <si>
    <t>MAPA TÁTIL EM CHAPA (COT)</t>
  </si>
  <si>
    <t xml:space="preserve"> 101094 </t>
  </si>
  <si>
    <t>PISO PODOTÁTIL DE ALERTA OU DIRECIONAL, DE BORRACHA, ASSENTADO SOBRE ARGAMASSA. AF_05/2020</t>
  </si>
  <si>
    <t xml:space="preserve"> 104658 </t>
  </si>
  <si>
    <t>PISO PODOTÁTIL DE ALERTA OU DIRECIONAL, DE CONCRETO, ASSENTADO SOBRE ARGAMASSA. AF_05/2023</t>
  </si>
  <si>
    <t xml:space="preserve"> CPU 591 </t>
  </si>
  <si>
    <t>PLACA BRAILLE CORRIMÃO</t>
  </si>
  <si>
    <t xml:space="preserve"> CPU 592 </t>
  </si>
  <si>
    <t>PLACA BRAILLE PARA PORTA</t>
  </si>
  <si>
    <t xml:space="preserve"> 12.1 </t>
  </si>
  <si>
    <t xml:space="preserve"> 104162 </t>
  </si>
  <si>
    <t>PISO EM GRANILITE, MARMORITE OU GRANITINA EM AMBIENTES INTERNOS, COM ESPESSURA DE 8 MM, INCLUSO MISTURA EM BETONEIRA, COLOCAÇÃO DAS JUNTAS, APLICAÇÃO DO PISO, 4 POLIMENTOS COM POLITRIZ, ESTUCAMENTO, SELADOR E CERA. AF_06/2022</t>
  </si>
  <si>
    <t xml:space="preserve"> 12.2 </t>
  </si>
  <si>
    <t xml:space="preserve"> 12.3 </t>
  </si>
  <si>
    <t xml:space="preserve"> 87273 </t>
  </si>
  <si>
    <t>REVESTIMENTO CERÂMICO PARA PAREDES INTERNAS COM PLACAS TIPO ESMALTADA EXTRA  DE DIMENSÕES 33X45 CM APLICADAS NA ALTURA INTEIRA DAS PAREDES. AF_02/2023_PE</t>
  </si>
  <si>
    <t xml:space="preserve"> 12.4 </t>
  </si>
  <si>
    <t xml:space="preserve"> 12.5 </t>
  </si>
  <si>
    <t xml:space="preserve"> 101747 </t>
  </si>
  <si>
    <t>PISO EM CONCRETO 20 MPA PREPARO MECÂNICO, ESPESSURA 7CM. AF_09/2020</t>
  </si>
  <si>
    <t xml:space="preserve"> 92404 </t>
  </si>
  <si>
    <t>EXECUÇÃO DE PAVIMENTO EM PISO INTERTRAVADO, COM BLOCO 16 FACES DE 22 X 11 CM, ESPESSURA 8 CM. AF_10/2022</t>
  </si>
  <si>
    <t xml:space="preserve"> 13.1 </t>
  </si>
  <si>
    <t xml:space="preserve"> 13.2 </t>
  </si>
  <si>
    <t xml:space="preserve"> 88487 </t>
  </si>
  <si>
    <t>APLICAÇÃO MANUAL DE PINTURA COM TINTA LÁTEX PVA EM PAREDES, DUAS DEMÃOS. AF_06/2014</t>
  </si>
  <si>
    <t xml:space="preserve"> 13.3 </t>
  </si>
  <si>
    <t xml:space="preserve"> 13.4 </t>
  </si>
  <si>
    <t xml:space="preserve"> 13.5 </t>
  </si>
  <si>
    <t xml:space="preserve"> 102203 </t>
  </si>
  <si>
    <t>PINTURA VERNIZ (INCOLOR) ALQUÍDICO EM MADEIRA, USO INTERNO E EXTERNO, 1 DEMÃO. AF_01/2021</t>
  </si>
  <si>
    <t xml:space="preserve"> 14.1 </t>
  </si>
  <si>
    <t xml:space="preserve"> 94227 </t>
  </si>
  <si>
    <t>CALHA EM CHAPA DE AÇO GALVANIZADO NÚMERO 24, DESENVOLVIMENTO DE 33 CM, INCLUSO TRANSPORTE VERTICAL. AF_07/2019</t>
  </si>
  <si>
    <t xml:space="preserve"> 14.2 </t>
  </si>
  <si>
    <t xml:space="preserve"> 94231 </t>
  </si>
  <si>
    <t>RUFO EM CHAPA DE AÇO GALVANIZADO NÚMERO 24, CORTE DE 25 CM, INCLUSO TRANSPORTE VERTICAL. AF_07/2019</t>
  </si>
  <si>
    <t xml:space="preserve"> 14.3 </t>
  </si>
  <si>
    <t xml:space="preserve"> 15.1 </t>
  </si>
  <si>
    <t xml:space="preserve"> 16.1 </t>
  </si>
  <si>
    <t xml:space="preserve"> 91341 </t>
  </si>
  <si>
    <t>PORTA EM ALUMÍNIO DE ABRIR TIPO VENEZIANA COM GUARNIÇÃO, FIXAÇÃO COM PARAFUSOS - FORNECIMENTO E INSTALAÇÃO. AF_12/2019</t>
  </si>
  <si>
    <t xml:space="preserve"> 91297 </t>
  </si>
  <si>
    <t>PORTA DE MADEIRA FRISADA, SEMI-OCA (LEVE OU MÉDIA), 80X210CM, ESPESSURA DE 3,5CM, INCLUSO DOBRADIÇAS - FORNECIMENTO E INSTALAÇÃO. AF_12/2019</t>
  </si>
  <si>
    <t xml:space="preserve"> 90823 </t>
  </si>
  <si>
    <t>PORTA DE MADEIRA PARA PINTURA, SEMI-OCA (LEVE OU MÉDIA), 90X210CM, ESPESSURA DE 3,5CM, INCLUSO DOBRADIÇAS - FORNECIMENTO E INSTALAÇÃO. AF_12/2019</t>
  </si>
  <si>
    <t xml:space="preserve"> 102185 </t>
  </si>
  <si>
    <t>PORTA DE ABRIR COM MOLA HIDRÁULICA, EM VIDRO TEMPERADO, 2 FOLHAS DE 90X210 CM, ESPESSURA DD 10MM, INCLUSIVE ACESSÓRIOS. AF_01/2021</t>
  </si>
  <si>
    <t xml:space="preserve"> 90838 </t>
  </si>
  <si>
    <t>PORTA CORTA-FOGO 90X210X4CM - FORNECIMENTO E INSTALAÇÃO. AF_12/2019</t>
  </si>
  <si>
    <t xml:space="preserve"> 100702 </t>
  </si>
  <si>
    <t>PORTA DE CORRER DE ALUMÍNIO, COM DUAS FOLHAS PARA VIDRO, INCLUSO VIDRO LISO INCOLOR, FECHADURA E PUXADOR, SEM ALIZAR. AF_12/2019</t>
  </si>
  <si>
    <t xml:space="preserve"> 062504 </t>
  </si>
  <si>
    <t>Porta madeira de lei tipo angelim pedra ou equiv.,esp. 30 a 35 mm, sarrafeada com enchimento, c/ friso p/ verniz, padrão SEDU, com visor, inclusive alizares, dobradiças e fechadura tipo ext. em latão cromado LaFonte ou equiv., excl. marco, dimensões: 0.90 x 2.10 m</t>
  </si>
  <si>
    <t xml:space="preserve"> 91338 </t>
  </si>
  <si>
    <t>PORTA DE ALUMÍNIO DE ABRIR COM LAMBRI, COM GUARNIÇÃO, FIXAÇÃO COM PARAFUSOS - FORNECIMENTO E INSTALAÇÃO. AF_12/2019</t>
  </si>
  <si>
    <t xml:space="preserve"> 061903 </t>
  </si>
  <si>
    <t>Porta em madeira de Lei tipo Angelim Pedra ou equiv. c/ enchimento em madeira de 1ª qualidade esp. 30mm, com visor de vidro, inclusive alizares, dobradiças e fechaduras externas em latão cromado La Fonte/equiv. exclusive marco, nas dimensões: 0.90 x 2.10 m</t>
  </si>
  <si>
    <t xml:space="preserve"> 062505 </t>
  </si>
  <si>
    <t>Porta madeira de lei tipo angelim pedra ou equiv.,esp. 30 a 35 mm, sarrafeada com enchimento, c/ friso p/ verniz, padrão SEDU, com visor, inclusive alizares, dobradiças e fechadura tipo ext. em latão cromado LaFonte ou equiv., excl. marco, dimensões: 1.60 x 2.10 m (duas folhas)</t>
  </si>
  <si>
    <t xml:space="preserve"> 94572 </t>
  </si>
  <si>
    <t>JANELA DE ALUMÍNIO DE CORRER COM 3 FOLHAS (2 VENEZIANAS E 1 PARA VIDRO), COM VIDROS, BATENTE E FERRAGENS. EXCLUSIVE ACABAMENTO, ALIZAR E CONTRAMARCO. FORNECIMENTO E INSTALAÇÃO. AF_12/2019</t>
  </si>
  <si>
    <t xml:space="preserve"> 100674 </t>
  </si>
  <si>
    <t>JANELA FIXA DE ALUMÍNIO PARA VIDRO, COM VIDRO, BATENTE E FERRAGENS. EXCLUSIVE ACABAMENTO, ALIZAR E CONTRAMARCO. FORNECIMENTO E INSTALAÇÃO. AF_12/2019</t>
  </si>
  <si>
    <t xml:space="preserve"> 74136/003 </t>
  </si>
  <si>
    <t>PORTA DE ACO CHAPA 24, DE ENROLAR, RAIADA, LARGA COM ACABAMENTO GALVANIZADO NATURAL</t>
  </si>
  <si>
    <t xml:space="preserve"> 94570 </t>
  </si>
  <si>
    <t>JANELA DE ALUMÍNIO DE CORRER COM 2 FOLHAS PARA VIDROS, COM VIDROS, BATENTE, ACABAMENTO COM ACETATO OU BRILHANTE E FERRAGENS. EXCLUSIVE ALIZAR E CONTRAMARCO. FORNECIMENTO E INSTALAÇÃO. AF_12/2019</t>
  </si>
  <si>
    <t xml:space="preserve"> 17.1 </t>
  </si>
  <si>
    <t xml:space="preserve"> 170220 </t>
  </si>
  <si>
    <t>Bancada de granito com espessura de 2 cm</t>
  </si>
  <si>
    <t xml:space="preserve"> 17.2 </t>
  </si>
  <si>
    <t xml:space="preserve"> 17.3 </t>
  </si>
  <si>
    <t xml:space="preserve"> 18.1 </t>
  </si>
  <si>
    <t xml:space="preserve"> 170603 </t>
  </si>
  <si>
    <t>Barra de apoio reta em aço inox 304 p/ portadores de necessidades especiais (NBR 9050), largura 80 cm</t>
  </si>
  <si>
    <t xml:space="preserve"> 98562 </t>
  </si>
  <si>
    <t>IMPERMEABILIZAÇÃO DE FLOREIRA OU VIGA BALDRAME COM ARGAMASSA DE CIMENTO E AREIA, COM ADITIVO IMPERMEABILIZANTE, E = 2 CM. AF_06/2018</t>
  </si>
  <si>
    <t xml:space="preserve"> 19.1 </t>
  </si>
  <si>
    <t xml:space="preserve"> 19.2 </t>
  </si>
  <si>
    <t xml:space="preserve"> 104641 </t>
  </si>
  <si>
    <t>PINTURA LÁTEX ACRÍLICA ECONÔMICA, APLICAÇÃO MANUAL EM PAREDES, DUAS DEMÃOS. AF_04/2023</t>
  </si>
  <si>
    <t xml:space="preserve"> 19.3 </t>
  </si>
  <si>
    <t xml:space="preserve"> 100740 </t>
  </si>
  <si>
    <t>PINTURA COM TINTA ALQUÍDICA DE ACABAMENTO (ESMALTE SINTÉTICO ACETINADO) APLICADA A ROLO OU PINCEL SOBRE PERFIL METÁLICO EXECUTADO EM FÁBRICA (POR DEMÃO). AF_01/2020</t>
  </si>
  <si>
    <t xml:space="preserve"> 19.4 </t>
  </si>
  <si>
    <t xml:space="preserve"> 102506 </t>
  </si>
  <si>
    <t>PINTURA DE DEMARCAÇÃO DE QUADRA POLIESPORTIVA COM TINTA EPÓXI, E = 5 CM, APLICAÇÃO MANUAL. AF_05/2021</t>
  </si>
  <si>
    <t xml:space="preserve"> 19.5 </t>
  </si>
  <si>
    <t xml:space="preserve"> 200707 </t>
  </si>
  <si>
    <t>Trave para futebol de salão de tubo de ferro galvanizado 3", com recuo, removível, dimensões oficiais 3x2m</t>
  </si>
  <si>
    <t xml:space="preserve"> 200709 </t>
  </si>
  <si>
    <t>Tabela de basquete de madeira, com aro, inclusive colocação</t>
  </si>
  <si>
    <t xml:space="preserve"> 200708 </t>
  </si>
  <si>
    <t>Conjunto de poste de voleibol de tubo de ferro galvanizado 3"e parte móvel de 21/2", inclusive carretilha, furo com tubo de ferro galvanizado de 31/2"e tampão de furo</t>
  </si>
  <si>
    <t xml:space="preserve"> 86901 </t>
  </si>
  <si>
    <t>CUBA DE EMBUTIR OVAL EM LOUÇA BRANCA, 35 X 50CM OU EQUIVALENTE - FORNECIMENTO E INSTALAÇÃO. AF_01/2020</t>
  </si>
  <si>
    <t>_______________________________________________________________
LUIZ ALBERTO GONÇALVES BARBOSA
ARQUITETO CAU A74193-0</t>
  </si>
  <si>
    <t xml:space="preserve">SINAPI - 06/2023 - Espírito Santo
IOPES - 06/2023 - Espírito Santo
</t>
  </si>
  <si>
    <t xml:space="preserve">Padrão - 27,95%
</t>
  </si>
  <si>
    <t>ÁGUAS PLUVIAIS</t>
  </si>
  <si>
    <t>SUBSTAÇÃO 150 KVA</t>
  </si>
  <si>
    <t>BANCADAS DE GRANITO</t>
  </si>
  <si>
    <t xml:space="preserve"> 20 </t>
  </si>
  <si>
    <t>IOPES</t>
  </si>
  <si>
    <t xml:space="preserve"> 1.5 </t>
  </si>
  <si>
    <t xml:space="preserve"> 98525 </t>
  </si>
  <si>
    <t>LIMPEZA MECANIZADA DE CAMADA VEGETAL, VEGETAÇÃO E PEQUENAS ÁRVORES (DIÂMETRO DE TRONCO MENOR QUE 0,20 M), COM TRATOR DE ESTEIRAS.AF_05/2018</t>
  </si>
  <si>
    <t>MURO FOS FUNDOS</t>
  </si>
  <si>
    <t xml:space="preserve"> 2.1.1 </t>
  </si>
  <si>
    <t xml:space="preserve"> 2.1.1.1 </t>
  </si>
  <si>
    <t xml:space="preserve"> CPU 407 </t>
  </si>
  <si>
    <t>ESTACA ESCAVADA MECANICAMENTE, SEM FLUIDO ESTABILIZANTE, COM 30 CM DE DIÂMETRO, CONCRETO LANÇADO POR CAMINHÃO BETONEIRA (EXCLUSIVE MOBILIZAÇÃO E DESMOBILIZAÇÃO). (REF. SINAPI-100896)</t>
  </si>
  <si>
    <t xml:space="preserve"> 2.1.1.2 </t>
  </si>
  <si>
    <t xml:space="preserve"> 2.1.1.3 </t>
  </si>
  <si>
    <t xml:space="preserve"> 2.1.2 </t>
  </si>
  <si>
    <t xml:space="preserve"> 2.1.2.1 </t>
  </si>
  <si>
    <t xml:space="preserve"> 2.1.2.2 </t>
  </si>
  <si>
    <t xml:space="preserve"> 2.1.2.3 </t>
  </si>
  <si>
    <t xml:space="preserve"> 2.1.2.4 </t>
  </si>
  <si>
    <t xml:space="preserve"> 2.1.2.5 </t>
  </si>
  <si>
    <t xml:space="preserve"> CUP0003 </t>
  </si>
  <si>
    <t xml:space="preserve"> 2.1.3 </t>
  </si>
  <si>
    <t xml:space="preserve"> 2.1.3.1 </t>
  </si>
  <si>
    <t xml:space="preserve"> 2.1.3.2 </t>
  </si>
  <si>
    <t xml:space="preserve"> 2.1.3.3 </t>
  </si>
  <si>
    <t xml:space="preserve"> 2.1.3.4 </t>
  </si>
  <si>
    <t xml:space="preserve"> 2.1.3.5 </t>
  </si>
  <si>
    <t xml:space="preserve"> 2.1.4 </t>
  </si>
  <si>
    <t xml:space="preserve"> 2.1.4.1 </t>
  </si>
  <si>
    <t xml:space="preserve"> 2.1.4.2 </t>
  </si>
  <si>
    <t xml:space="preserve"> 2.1.4.3 </t>
  </si>
  <si>
    <t xml:space="preserve"> 2.1.4.4 </t>
  </si>
  <si>
    <t xml:space="preserve"> 2.1.4.5 </t>
  </si>
  <si>
    <t xml:space="preserve"> 2.1.5 </t>
  </si>
  <si>
    <t xml:space="preserve"> 2.1.5.1 </t>
  </si>
  <si>
    <t xml:space="preserve"> 2.1.5.2 </t>
  </si>
  <si>
    <t xml:space="preserve"> 2.1.5.3 </t>
  </si>
  <si>
    <t xml:space="preserve"> 2.1.5.4 </t>
  </si>
  <si>
    <t xml:space="preserve"> 2.1.5.5 </t>
  </si>
  <si>
    <t>VIGAS TRANSIÇÃO</t>
  </si>
  <si>
    <t xml:space="preserve"> 2.2.1 </t>
  </si>
  <si>
    <t xml:space="preserve"> 2.2.1.1 </t>
  </si>
  <si>
    <t xml:space="preserve"> 2.2.1.1.1 </t>
  </si>
  <si>
    <t xml:space="preserve"> 2.2.1.1.2 </t>
  </si>
  <si>
    <t xml:space="preserve"> 2.2.1.1.3 </t>
  </si>
  <si>
    <t xml:space="preserve"> 2.2.1.2 </t>
  </si>
  <si>
    <t xml:space="preserve"> 2.2.1.2.1 </t>
  </si>
  <si>
    <t xml:space="preserve"> 2.2.1.2.2 </t>
  </si>
  <si>
    <t xml:space="preserve"> 2.2.1.2.3 </t>
  </si>
  <si>
    <t xml:space="preserve"> 2.2.1.2.4 </t>
  </si>
  <si>
    <t>ESTACAS H=10M</t>
  </si>
  <si>
    <t xml:space="preserve"> 2.2.1.3 </t>
  </si>
  <si>
    <t xml:space="preserve"> 2.2.1.3.1 </t>
  </si>
  <si>
    <t xml:space="preserve"> 2.2.1.3.2 </t>
  </si>
  <si>
    <t xml:space="preserve"> 2.2.1.3.3 </t>
  </si>
  <si>
    <t xml:space="preserve"> 2.2.1.3.4 </t>
  </si>
  <si>
    <t xml:space="preserve"> 2.2.1.3.5 </t>
  </si>
  <si>
    <t xml:space="preserve"> 2.2.1.3.6 </t>
  </si>
  <si>
    <t xml:space="preserve"> 2.2.1.3.7 </t>
  </si>
  <si>
    <t xml:space="preserve"> 2.3 </t>
  </si>
  <si>
    <t xml:space="preserve"> 2.3.1 </t>
  </si>
  <si>
    <t xml:space="preserve"> 2.3.2 </t>
  </si>
  <si>
    <t xml:space="preserve"> 2.3.3 </t>
  </si>
  <si>
    <t xml:space="preserve"> 2.3.4 </t>
  </si>
  <si>
    <t xml:space="preserve"> 2.3.5 </t>
  </si>
  <si>
    <t xml:space="preserve"> 2.3.6 </t>
  </si>
  <si>
    <t xml:space="preserve"> 2.4 </t>
  </si>
  <si>
    <t xml:space="preserve"> 2.4.1 </t>
  </si>
  <si>
    <t xml:space="preserve"> 2.4.2 </t>
  </si>
  <si>
    <t xml:space="preserve"> 2.4.3 </t>
  </si>
  <si>
    <t xml:space="preserve"> 2.4.4 </t>
  </si>
  <si>
    <t xml:space="preserve"> 2.4.5 </t>
  </si>
  <si>
    <t xml:space="preserve"> 2.4.6 </t>
  </si>
  <si>
    <t xml:space="preserve"> 2.5 </t>
  </si>
  <si>
    <t xml:space="preserve"> 2.5.1 </t>
  </si>
  <si>
    <t xml:space="preserve"> 2.5.2 </t>
  </si>
  <si>
    <t xml:space="preserve"> 2.5.3 </t>
  </si>
  <si>
    <t xml:space="preserve"> 2.5.4 </t>
  </si>
  <si>
    <t xml:space="preserve"> 2.5.5 </t>
  </si>
  <si>
    <t xml:space="preserve"> 2.5.6 </t>
  </si>
  <si>
    <t xml:space="preserve"> 2.6 </t>
  </si>
  <si>
    <t xml:space="preserve"> 2.6.1 </t>
  </si>
  <si>
    <t xml:space="preserve"> 2.6.2 </t>
  </si>
  <si>
    <t xml:space="preserve"> 2.6.3 </t>
  </si>
  <si>
    <t xml:space="preserve"> 2.6.4 </t>
  </si>
  <si>
    <t xml:space="preserve"> 2.6.5 </t>
  </si>
  <si>
    <t xml:space="preserve"> 2.6.6 </t>
  </si>
  <si>
    <t xml:space="preserve"> 2.7 </t>
  </si>
  <si>
    <t xml:space="preserve"> 2.7.1 </t>
  </si>
  <si>
    <t xml:space="preserve"> 2.7.2 </t>
  </si>
  <si>
    <t xml:space="preserve"> 2.7.3 </t>
  </si>
  <si>
    <t xml:space="preserve"> 2.7.4 </t>
  </si>
  <si>
    <t xml:space="preserve"> 2.7.5 </t>
  </si>
  <si>
    <t xml:space="preserve"> 2.7.6 </t>
  </si>
  <si>
    <t xml:space="preserve"> 2.8 </t>
  </si>
  <si>
    <t xml:space="preserve"> 2.8.1 </t>
  </si>
  <si>
    <t xml:space="preserve"> 101963 </t>
  </si>
  <si>
    <t>LAJE PRÉ-MOLDADA UNIDIRECIONAL, BIAPOIADA, PARA PISO, ENCHIMENTO EM CERÂMICA, VIGOTA CONVENCIONAL, ALTURA TOTAL DA LAJE (ENCHIMENTO+CAPA) = (8+4). AF_11/2020_PA</t>
  </si>
  <si>
    <t xml:space="preserve"> 2.8.2 </t>
  </si>
  <si>
    <t xml:space="preserve"> 2.8.3 </t>
  </si>
  <si>
    <t xml:space="preserve"> 2.8.4 </t>
  </si>
  <si>
    <t xml:space="preserve"> 2.8.5 </t>
  </si>
  <si>
    <t xml:space="preserve"> 2.9 </t>
  </si>
  <si>
    <t>ESTRUTURA METÁLICA DA COBERTURA GERAL</t>
  </si>
  <si>
    <t xml:space="preserve"> 2.9.1 </t>
  </si>
  <si>
    <t xml:space="preserve"> CUP0005 </t>
  </si>
  <si>
    <t xml:space="preserve"> 2.10 </t>
  </si>
  <si>
    <t xml:space="preserve"> 2.10.1 </t>
  </si>
  <si>
    <t xml:space="preserve"> 2.11 </t>
  </si>
  <si>
    <t xml:space="preserve"> 2.11.1 </t>
  </si>
  <si>
    <t xml:space="preserve"> 2.11.2 </t>
  </si>
  <si>
    <t xml:space="preserve"> 2.11.3 </t>
  </si>
  <si>
    <t xml:space="preserve"> 2.11.4 </t>
  </si>
  <si>
    <t xml:space="preserve"> 2.12 </t>
  </si>
  <si>
    <t xml:space="preserve"> 2.12.1 </t>
  </si>
  <si>
    <t xml:space="preserve"> 2.12.1.1 </t>
  </si>
  <si>
    <t xml:space="preserve"> 2.12.2 </t>
  </si>
  <si>
    <t xml:space="preserve"> 2.12.2.1 </t>
  </si>
  <si>
    <t xml:space="preserve"> 2.12.2.2 </t>
  </si>
  <si>
    <t xml:space="preserve"> 2.12.2.3 </t>
  </si>
  <si>
    <t xml:space="preserve"> 2.12.2.4 </t>
  </si>
  <si>
    <t xml:space="preserve"> 2.12.2.5 </t>
  </si>
  <si>
    <t xml:space="preserve"> 2.12.3 </t>
  </si>
  <si>
    <t xml:space="preserve"> 2.12.3.1 </t>
  </si>
  <si>
    <t xml:space="preserve"> 2.12.3.2 </t>
  </si>
  <si>
    <t xml:space="preserve"> 2.12.3.3 </t>
  </si>
  <si>
    <t xml:space="preserve"> 2.12.3.4 </t>
  </si>
  <si>
    <t xml:space="preserve"> 2.12.3.5 </t>
  </si>
  <si>
    <t xml:space="preserve"> 2.12.4 </t>
  </si>
  <si>
    <t xml:space="preserve"> 2.12.4.1 </t>
  </si>
  <si>
    <t xml:space="preserve"> 2.12.4.2 </t>
  </si>
  <si>
    <t xml:space="preserve"> 2.12.4.3 </t>
  </si>
  <si>
    <t xml:space="preserve"> 2.12.4.4 </t>
  </si>
  <si>
    <t xml:space="preserve"> 2.12.4.5 </t>
  </si>
  <si>
    <t xml:space="preserve"> 2.12.5 </t>
  </si>
  <si>
    <t xml:space="preserve"> 2.12.5.1 </t>
  </si>
  <si>
    <t xml:space="preserve"> 2.12.5.2 </t>
  </si>
  <si>
    <t xml:space="preserve"> 2.12.5.3 </t>
  </si>
  <si>
    <t xml:space="preserve"> 2.12.5.4 </t>
  </si>
  <si>
    <t xml:space="preserve"> 2.12.5.5 </t>
  </si>
  <si>
    <t xml:space="preserve"> 2.12.6 </t>
  </si>
  <si>
    <t xml:space="preserve"> 2.12.6.1 </t>
  </si>
  <si>
    <t xml:space="preserve"> 2.12.6.2 </t>
  </si>
  <si>
    <t>LAJE INFERIOR</t>
  </si>
  <si>
    <t>LAJE SUPERIOR</t>
  </si>
  <si>
    <t>ARMADURA POSITIVA/NEGATIVA</t>
  </si>
  <si>
    <t>LAJE PRÉ-MOLDADA</t>
  </si>
  <si>
    <t xml:space="preserve"> 2.13 </t>
  </si>
  <si>
    <t xml:space="preserve"> 2.13.1 </t>
  </si>
  <si>
    <t xml:space="preserve"> 2.13.1.1 </t>
  </si>
  <si>
    <t xml:space="preserve"> 2.13.1.2 </t>
  </si>
  <si>
    <t xml:space="preserve"> 2.13.1.3 </t>
  </si>
  <si>
    <t xml:space="preserve"> 2.13.2 </t>
  </si>
  <si>
    <t xml:space="preserve"> 2.13.2.1 </t>
  </si>
  <si>
    <t xml:space="preserve"> 2.13.2.2 </t>
  </si>
  <si>
    <t xml:space="preserve"> 2.13.2.3 </t>
  </si>
  <si>
    <t xml:space="preserve"> 2.13.2.4 </t>
  </si>
  <si>
    <t xml:space="preserve"> 2.13.2.5 </t>
  </si>
  <si>
    <t xml:space="preserve"> 2.13.3 </t>
  </si>
  <si>
    <t xml:space="preserve"> 2.13.3.1 </t>
  </si>
  <si>
    <t xml:space="preserve"> 2.13.3.2 </t>
  </si>
  <si>
    <t xml:space="preserve"> 2.13.3.3 </t>
  </si>
  <si>
    <t xml:space="preserve"> 2.13.3.4 </t>
  </si>
  <si>
    <t xml:space="preserve"> 2.13.4 </t>
  </si>
  <si>
    <t xml:space="preserve"> 2.13.4.1 </t>
  </si>
  <si>
    <t xml:space="preserve"> 2.13.4.2 </t>
  </si>
  <si>
    <t xml:space="preserve"> 2.13.4.3 </t>
  </si>
  <si>
    <t xml:space="preserve"> 2.13.4.4 </t>
  </si>
  <si>
    <t xml:space="preserve"> 2.13.4.5 </t>
  </si>
  <si>
    <t xml:space="preserve"> 2.13.5 </t>
  </si>
  <si>
    <t xml:space="preserve"> 2.13.5.1 </t>
  </si>
  <si>
    <t xml:space="preserve"> 2.13.5.2 </t>
  </si>
  <si>
    <t xml:space="preserve"> 2.13.5.3 </t>
  </si>
  <si>
    <t xml:space="preserve"> 2.13.5.4 </t>
  </si>
  <si>
    <t xml:space="preserve"> 2.13.5.5 </t>
  </si>
  <si>
    <t xml:space="preserve"> 2.13.6 </t>
  </si>
  <si>
    <t xml:space="preserve"> 2.13.6.1 </t>
  </si>
  <si>
    <t xml:space="preserve"> 2.13.6.2 </t>
  </si>
  <si>
    <t>PAREDES DE CANALETAS</t>
  </si>
  <si>
    <t xml:space="preserve"> 4.1.1 </t>
  </si>
  <si>
    <t xml:space="preserve"> 4.1.2 </t>
  </si>
  <si>
    <t xml:space="preserve"> 4.2.1 </t>
  </si>
  <si>
    <t xml:space="preserve"> 4.2.2 </t>
  </si>
  <si>
    <t xml:space="preserve"> 100848 </t>
  </si>
  <si>
    <t>VASO SANITÁRIO INFANTIL LOUÇA BRANCA - FORNECIMENTO E INSTALACAO. AF_01/2020</t>
  </si>
  <si>
    <t xml:space="preserve"> 4.2.3 </t>
  </si>
  <si>
    <t xml:space="preserve"> 95471 </t>
  </si>
  <si>
    <t>VASO SANITARIO SIFONADO CONVENCIONAL PARA PCD SEM FURO FRONTAL COM  LOUÇA BRANCA SEM ASSENTO -  FORNECIMENTO E INSTALAÇÃO. AF_01/2020</t>
  </si>
  <si>
    <t xml:space="preserve"> 4.2.4 </t>
  </si>
  <si>
    <t xml:space="preserve"> 4.2.5 </t>
  </si>
  <si>
    <t xml:space="preserve"> 170352 </t>
  </si>
  <si>
    <t>Válvula de Descarga com acabamento anti-vandalismo, marcas de referência Fabrimar, Deca ou Docol</t>
  </si>
  <si>
    <t xml:space="preserve"> 4.2.6 </t>
  </si>
  <si>
    <t xml:space="preserve"> 4.2.7 </t>
  </si>
  <si>
    <t xml:space="preserve"> 4.2.8 </t>
  </si>
  <si>
    <t xml:space="preserve"> 4.2.9 </t>
  </si>
  <si>
    <t xml:space="preserve"> 00001370 </t>
  </si>
  <si>
    <t>DUCHA HIGIENICA PLASTICA COM REGISTRO METALICO 1/2 "</t>
  </si>
  <si>
    <t xml:space="preserve"> 4.2.10 </t>
  </si>
  <si>
    <t xml:space="preserve"> 4.2.11 </t>
  </si>
  <si>
    <t xml:space="preserve"> 4.2.12 </t>
  </si>
  <si>
    <t xml:space="preserve"> 4.2.13 </t>
  </si>
  <si>
    <t xml:space="preserve"> 4.2.14 </t>
  </si>
  <si>
    <t xml:space="preserve"> 4.2.15 </t>
  </si>
  <si>
    <t xml:space="preserve"> 4.2.16 </t>
  </si>
  <si>
    <t xml:space="preserve"> AMM HID 005 </t>
  </si>
  <si>
    <t>TORNEIRA CROMADA DE MESA PARA LAVATORIO TEMPORIZADA PRESSAO BICA BAIXA - FORNECIMENTO E INSTALAÇÃO</t>
  </si>
  <si>
    <t xml:space="preserve"> 4.2.17 </t>
  </si>
  <si>
    <t xml:space="preserve"> 4.2.18 </t>
  </si>
  <si>
    <t xml:space="preserve"> 4.2.19 </t>
  </si>
  <si>
    <t xml:space="preserve"> 170512 </t>
  </si>
  <si>
    <t>Cuba de aço inox n° 1(dim.460x300x150)mm, marcas de referência Franke, Strake, tramontina, inclusive válvula de metal 31/2" e sifão cromado 1 x 1/2", excl. torneira</t>
  </si>
  <si>
    <t xml:space="preserve"> 4.2.20 </t>
  </si>
  <si>
    <t xml:space="preserve"> 170515 </t>
  </si>
  <si>
    <t>Cuba p/ panelões de aço inox 80x60x40 cm, marcas de referência Fisher, Metalpress ou Mekal, inclusive válvula metal 1 1/4" e sifão cromado 1 x 1 1/2", excl. torneira</t>
  </si>
  <si>
    <t xml:space="preserve"> 4.2.21 </t>
  </si>
  <si>
    <t xml:space="preserve"> 4.2.22 </t>
  </si>
  <si>
    <t xml:space="preserve"> 4.2.23 </t>
  </si>
  <si>
    <t xml:space="preserve"> 4.2.24 </t>
  </si>
  <si>
    <t xml:space="preserve"> 4.2.25 </t>
  </si>
  <si>
    <t xml:space="preserve"> 4.2.26 </t>
  </si>
  <si>
    <t xml:space="preserve"> 4.2.27 </t>
  </si>
  <si>
    <t xml:space="preserve"> 4.2.28 </t>
  </si>
  <si>
    <t xml:space="preserve"> 4.2.29 </t>
  </si>
  <si>
    <t xml:space="preserve"> 4.2.30 </t>
  </si>
  <si>
    <t xml:space="preserve"> 4.2.31 </t>
  </si>
  <si>
    <t xml:space="preserve"> 94498 </t>
  </si>
  <si>
    <t>REGISTRO DE GAVETA BRUTO, LATÃO, ROSCÁVEL, 2" - FORNECIMENTO E INSTALAÇÃO. AF_08/2021</t>
  </si>
  <si>
    <t xml:space="preserve"> 4.2.32 </t>
  </si>
  <si>
    <t xml:space="preserve"> 4.2.33 </t>
  </si>
  <si>
    <t xml:space="preserve"> 4.2.34 </t>
  </si>
  <si>
    <t xml:space="preserve"> 4.2.35 </t>
  </si>
  <si>
    <t xml:space="preserve"> 4.3.1 </t>
  </si>
  <si>
    <t xml:space="preserve"> 4.3.2 </t>
  </si>
  <si>
    <t xml:space="preserve"> 4.3.3 </t>
  </si>
  <si>
    <t xml:space="preserve"> 4.3.4 </t>
  </si>
  <si>
    <t xml:space="preserve"> 4.3.5 </t>
  </si>
  <si>
    <t xml:space="preserve"> 4.3.6 </t>
  </si>
  <si>
    <t xml:space="preserve"> 4.3.7 </t>
  </si>
  <si>
    <t xml:space="preserve"> 4.3.8 </t>
  </si>
  <si>
    <t xml:space="preserve"> 4.3.9 </t>
  </si>
  <si>
    <t xml:space="preserve"> 4.3.10 </t>
  </si>
  <si>
    <t xml:space="preserve"> 94789 </t>
  </si>
  <si>
    <t>ADAPTADOR COM FLANGES LIVRES, PVC, SOLDÁVEL LONGO, DN 75 MM X 2 1/2 , INSTALADO EM RESERVAÇÃO DE ÁGUA DE EDIFICAÇÃO QUE POSSUA RESERVATÓRIO DE FIBRA/FIBROCIMENTO   FORNECIMENTO E INSTALAÇÃO. AF_06/2016</t>
  </si>
  <si>
    <t xml:space="preserve"> 4.3.11 </t>
  </si>
  <si>
    <t xml:space="preserve"> 4.3.12 </t>
  </si>
  <si>
    <t xml:space="preserve"> 4.3.13 </t>
  </si>
  <si>
    <t xml:space="preserve"> 94662 </t>
  </si>
  <si>
    <t>ADAPTADOR CURTO COM BOLSA E ROSCA PARA REGISTRO, PVC, SOLDÁVEL, DN 50 MM X 1 1/2 , INSTALADO EM RESERVAÇÃO DE ÁGUA DE EDIFICAÇÃO QUE POSSUA RESERVATÓRIO DE FIBRA/FIBROCIMENTO   FORNECIMENTO E INSTALAÇÃO. AF_06/2016</t>
  </si>
  <si>
    <t xml:space="preserve"> 4.3.14 </t>
  </si>
  <si>
    <t xml:space="preserve"> 94664 </t>
  </si>
  <si>
    <t>ADAPTADOR CURTO COM BOLSA E ROSCA PARA REGISTRO, PVC, SOLDÁVEL, DN 60 MM X 2 , INSTALADO EM RESERVAÇÃO DE ÁGUA DE EDIFICAÇÃO QUE POSSUA RESERVATÓRIO DE FIBRA/FIBROCIMENTO   FORNECIMENTO E INSTALAÇÃO. AF_06/2016</t>
  </si>
  <si>
    <t xml:space="preserve"> 4.3.15 </t>
  </si>
  <si>
    <t xml:space="preserve"> 94666 </t>
  </si>
  <si>
    <t>ADAPTADOR CURTO COM BOLSA E ROSCA PARA REGISTRO, PVC, SOLDÁVEL, DN 75 MM X 2 1/2 , INSTALADO EM RESERVAÇÃO DE ÁGUA DE EDIFICAÇÃO QUE POSSUA RESERVATÓRIO DE FIBRA/FIBROCIMENTO   FORNECIMENTO E INSTALAÇÃO. AF_06/2016</t>
  </si>
  <si>
    <t xml:space="preserve"> 4.3.16 </t>
  </si>
  <si>
    <t xml:space="preserve"> 4.3.17 </t>
  </si>
  <si>
    <t xml:space="preserve"> 89541 </t>
  </si>
  <si>
    <t>LUVA, PVC, SOLDÁVEL, DN 32MM, INSTALADO EM PRUMADA DE ÁGUA - FORNECIMENTO E INSTALAÇÃO. AF_06/2022</t>
  </si>
  <si>
    <t xml:space="preserve"> 4.3.18 </t>
  </si>
  <si>
    <t xml:space="preserve"> 4.3.19 </t>
  </si>
  <si>
    <t xml:space="preserve"> 4.3.20 </t>
  </si>
  <si>
    <t xml:space="preserve"> 4.3.21 </t>
  </si>
  <si>
    <t xml:space="preserve"> 4.3.22 </t>
  </si>
  <si>
    <t xml:space="preserve"> 4.3.23 </t>
  </si>
  <si>
    <t xml:space="preserve"> 4.3.24 </t>
  </si>
  <si>
    <t xml:space="preserve"> 4.3.25 </t>
  </si>
  <si>
    <t xml:space="preserve"> 4.3.26 </t>
  </si>
  <si>
    <t xml:space="preserve"> 4.3.27 </t>
  </si>
  <si>
    <t xml:space="preserve"> 4.3.28 </t>
  </si>
  <si>
    <t xml:space="preserve"> 4.3.29 </t>
  </si>
  <si>
    <t xml:space="preserve"> 4.3.30 </t>
  </si>
  <si>
    <t xml:space="preserve"> 4.3.31 </t>
  </si>
  <si>
    <t xml:space="preserve"> 4.3.32 </t>
  </si>
  <si>
    <t xml:space="preserve"> 4.3.33 </t>
  </si>
  <si>
    <t xml:space="preserve"> 94682 </t>
  </si>
  <si>
    <t>JOELHO 90 GRAUS, PVC, SOLDÁVEL, DN 75 MM INSTALADO EM RESERVAÇÃO DE ÁGUA DE EDIFICAÇÃO QUE POSSUA RESERVATÓRIO DE FIBRA/FIBROCIMENTO   FORNECIMENTO E INSTALAÇÃO. AF_06/2016</t>
  </si>
  <si>
    <t xml:space="preserve"> 4.3.34 </t>
  </si>
  <si>
    <t xml:space="preserve"> 4.3.35 </t>
  </si>
  <si>
    <t xml:space="preserve"> 4.3.36 </t>
  </si>
  <si>
    <t xml:space="preserve"> 4.3.37 </t>
  </si>
  <si>
    <t xml:space="preserve"> 4.3.38 </t>
  </si>
  <si>
    <t xml:space="preserve"> 4.3.39 </t>
  </si>
  <si>
    <t xml:space="preserve"> 4.3.40 </t>
  </si>
  <si>
    <t xml:space="preserve"> 4.3.41 </t>
  </si>
  <si>
    <t xml:space="preserve"> 4.3.42 </t>
  </si>
  <si>
    <t xml:space="preserve"> 4.3.43 </t>
  </si>
  <si>
    <t xml:space="preserve"> 89829 </t>
  </si>
  <si>
    <t>TE, PVC, SERIE NORMAL, ESGOTO PREDIAL, DN 75 X 75 MM, JUNTA ELÁSTICA, FORNECIDO E INSTALADO EM PRUMADA DE ESGOTO SANITÁRIO OU VENTILAÇÃO. AF_08/2022</t>
  </si>
  <si>
    <t xml:space="preserve"> 4.3.44 </t>
  </si>
  <si>
    <t xml:space="preserve"> 4.3.45 </t>
  </si>
  <si>
    <t xml:space="preserve"> 4.3.46 </t>
  </si>
  <si>
    <t xml:space="preserve"> 4.3.47 </t>
  </si>
  <si>
    <t xml:space="preserve"> 4.3.48 </t>
  </si>
  <si>
    <t xml:space="preserve"> 4.3.49 </t>
  </si>
  <si>
    <t xml:space="preserve"> 4.3.50 </t>
  </si>
  <si>
    <t xml:space="preserve"> 4.4 </t>
  </si>
  <si>
    <t xml:space="preserve"> 4.4.1 </t>
  </si>
  <si>
    <t xml:space="preserve"> 4.4.2 </t>
  </si>
  <si>
    <t xml:space="preserve"> 4.4.3 </t>
  </si>
  <si>
    <t xml:space="preserve"> 4.4.4 </t>
  </si>
  <si>
    <t xml:space="preserve"> 4.4.5 </t>
  </si>
  <si>
    <t xml:space="preserve"> 4.4.6 </t>
  </si>
  <si>
    <t xml:space="preserve"> 4.4.7 </t>
  </si>
  <si>
    <t xml:space="preserve"> 4.4.8 </t>
  </si>
  <si>
    <t xml:space="preserve"> 4.4.9 </t>
  </si>
  <si>
    <t xml:space="preserve"> 4.4.10 </t>
  </si>
  <si>
    <t xml:space="preserve"> 4.4.11 </t>
  </si>
  <si>
    <t xml:space="preserve"> 4.4.12 </t>
  </si>
  <si>
    <t xml:space="preserve"> 4.4.13 </t>
  </si>
  <si>
    <t xml:space="preserve"> 4.4.14 </t>
  </si>
  <si>
    <t xml:space="preserve"> 4.4.15 </t>
  </si>
  <si>
    <t xml:space="preserve"> 4.4.16 </t>
  </si>
  <si>
    <t xml:space="preserve"> 4.4.17 </t>
  </si>
  <si>
    <t xml:space="preserve"> 4.4.18 </t>
  </si>
  <si>
    <t xml:space="preserve"> 4.4.19 </t>
  </si>
  <si>
    <t xml:space="preserve"> 4.4.20 </t>
  </si>
  <si>
    <t xml:space="preserve"> 4.4.21 </t>
  </si>
  <si>
    <t xml:space="preserve"> 4.4.22 </t>
  </si>
  <si>
    <t xml:space="preserve"> 4.4.23 </t>
  </si>
  <si>
    <t xml:space="preserve"> 4.4.24 </t>
  </si>
  <si>
    <t xml:space="preserve"> 4.4.25 </t>
  </si>
  <si>
    <t xml:space="preserve"> 4.4.26 </t>
  </si>
  <si>
    <t xml:space="preserve"> 4.4.27 </t>
  </si>
  <si>
    <t xml:space="preserve"> 4.4.28 </t>
  </si>
  <si>
    <t xml:space="preserve"> 4.4.29 </t>
  </si>
  <si>
    <t xml:space="preserve"> 4.4.30 </t>
  </si>
  <si>
    <t xml:space="preserve"> 4.4.31 </t>
  </si>
  <si>
    <t xml:space="preserve"> 4.4.32 </t>
  </si>
  <si>
    <t xml:space="preserve"> 4.4.33 </t>
  </si>
  <si>
    <t xml:space="preserve"> 4.4.34 </t>
  </si>
  <si>
    <t xml:space="preserve"> 4.4.35 </t>
  </si>
  <si>
    <t xml:space="preserve"> 102620 </t>
  </si>
  <si>
    <t>CAIXA D´ÁGUA EM POLIÉSTER REFORÇADO COM FIBRA DE VIDRO, 15000 LITROS - FORNECIMENTO E INSTALAÇÃO. AF_06/2021</t>
  </si>
  <si>
    <t xml:space="preserve"> 4.4.36 </t>
  </si>
  <si>
    <t>TORNEIRA DE BOIA PARA CAIXA D</t>
  </si>
  <si>
    <t xml:space="preserve"> 4.4.37 </t>
  </si>
  <si>
    <t xml:space="preserve"> 4.4.38 </t>
  </si>
  <si>
    <t xml:space="preserve"> 5.5 </t>
  </si>
  <si>
    <t xml:space="preserve"> 89585 </t>
  </si>
  <si>
    <t>JOELHO 45 GRAUS, PVC, SERIE R, ÁGUA PLUVIAL, DN 100 MM, JUNTA ELÁSTICA, FORNECIDO E INSTALADO EM CONDUTORES VERTICAIS DE ÁGUAS PLUVIAIS. AF_06/2022</t>
  </si>
  <si>
    <t xml:space="preserve"> 5.6 </t>
  </si>
  <si>
    <t xml:space="preserve"> 89591 </t>
  </si>
  <si>
    <t>JOELHO 45 GRAUS, PVC, SERIE R, ÁGUA PLUVIAL, DN 150 MM, JUNTA ELÁSTICA, FORNECIDO E INSTALADO EM CONDUTORES VERTICAIS DE ÁGUAS PLUVIAIS. AF_06/2022</t>
  </si>
  <si>
    <t xml:space="preserve"> 5.7 </t>
  </si>
  <si>
    <t xml:space="preserve"> 89584 </t>
  </si>
  <si>
    <t>JOELHO 90 GRAUS, PVC, SERIE R, ÁGUA PLUVIAL, DN 100 MM, JUNTA ELÁSTICA, FORNECIDO E INSTALADO EM CONDUTORES VERTICAIS DE ÁGUAS PLUVIAIS. AF_06/2022</t>
  </si>
  <si>
    <t xml:space="preserve"> 5.8 </t>
  </si>
  <si>
    <t xml:space="preserve"> 89590 </t>
  </si>
  <si>
    <t>JOELHO 90 GRAUS, PVC, SERIE R, ÁGUA PLUVIAL, DN 150 MM, JUNTA ELÁSTICA, FORNECIDO E INSTALADO EM CONDUTORES VERTICAIS DE ÁGUAS PLUVIAIS. AF_06/2022</t>
  </si>
  <si>
    <t xml:space="preserve"> 5.9 </t>
  </si>
  <si>
    <t xml:space="preserve"> 89690 </t>
  </si>
  <si>
    <t>JUNÇÃO SIMPLES, PVC, SERIE R, ÁGUA PLUVIAL, DN 100 X 100 MM, JUNTA ELÁSTICA, FORNECIDO E INSTALADO EM CONDUTORES VERTICAIS DE ÁGUAS PLUVIAIS. AF_06/2022</t>
  </si>
  <si>
    <t xml:space="preserve"> 5.10 </t>
  </si>
  <si>
    <t xml:space="preserve"> 104176 </t>
  </si>
  <si>
    <t>JUNÇÃO SIMPLES, PVC, SERIE R, ÁGUA PLUVIAL, DN 150 X 150 MM, JUNTA ELÁSTICA, FORNECIDO E INSTALADO EM RAMAL DE ENCAMINHAMENTO. AF_06/2022</t>
  </si>
  <si>
    <t xml:space="preserve"> 5.11 </t>
  </si>
  <si>
    <t xml:space="preserve"> 89699 </t>
  </si>
  <si>
    <t>JUNÇÃO SIMPLES, PVC, SERIE R, ÁGUA PLUVIAL, DN 150 X 100 MM, JUNTA ELÁSTICA, FORNECIDO E INSTALADO EM CONDUTORES VERTICAIS DE ÁGUAS PLUVIAIS. AF_06/2022</t>
  </si>
  <si>
    <t xml:space="preserve"> 5.12 </t>
  </si>
  <si>
    <t xml:space="preserve"> 89681 </t>
  </si>
  <si>
    <t>REDUÇÃO EXCÊNTRICA, PVC, SERIE R, ÁGUA PLUVIAL, DN 150 X 100 MM, JUNTA ELÁSTICA, FORNECIDO E INSTALADO EM CONDUTORES VERTICAIS DE ÁGUAS PLUVIAIS. AF_06/2022</t>
  </si>
  <si>
    <t xml:space="preserve"> 5.13 </t>
  </si>
  <si>
    <t xml:space="preserve"> 89821 </t>
  </si>
  <si>
    <t>LUVA SIMPLES, PVC, SERIE NORMAL, ESGOTO PREDIAL, DN 100 MM, JUNTA ELÁSTICA, FORNECIDO E INSTALADO EM PRUMADA DE ESGOTO SANITÁRIO OU VENTILAÇÃO. AF_08/2022</t>
  </si>
  <si>
    <t xml:space="preserve"> 5.14 </t>
  </si>
  <si>
    <t xml:space="preserve"> 89683 </t>
  </si>
  <si>
    <t>TÊ DE INSPEÇÃO, PVC, SERIE R, ÁGUA PLUVIAL, DN 150 X 100 MM, JUNTA ELÁSTICA, FORNECIDO E INSTALADO EM CONDUTORES VERTICAIS DE ÁGUAS PLUVIAIS. AF_06/2022</t>
  </si>
  <si>
    <t xml:space="preserve"> 5.15 </t>
  </si>
  <si>
    <t xml:space="preserve"> 5.16 </t>
  </si>
  <si>
    <t xml:space="preserve"> 5.17 </t>
  </si>
  <si>
    <t xml:space="preserve"> 5.18 </t>
  </si>
  <si>
    <t xml:space="preserve"> 5.19 </t>
  </si>
  <si>
    <t xml:space="preserve"> 5.20 </t>
  </si>
  <si>
    <t xml:space="preserve"> 142111 </t>
  </si>
  <si>
    <t>Caixa sifonada em PVC, diâm. 150mm, com grelha e porta grelha quadrados, em aço inox</t>
  </si>
  <si>
    <t xml:space="preserve"> 5.21 </t>
  </si>
  <si>
    <t xml:space="preserve"> 5.22 </t>
  </si>
  <si>
    <t xml:space="preserve"> 5.23 </t>
  </si>
  <si>
    <t xml:space="preserve"> 102996 </t>
  </si>
  <si>
    <t>EXECUÇÃO DE CANALETA DE CONCRETO MOLDADO IN LOCO, ESPESSURA DE 0,07 M, GEOMETRIA TRAPEZOIDAL (DIMENSÕES INTERNAS: B=0,9 M; B=0,246 M; H=0,3 M). AF_08/2021</t>
  </si>
  <si>
    <t xml:space="preserve"> 5.24 </t>
  </si>
  <si>
    <t xml:space="preserve"> 141109 </t>
  </si>
  <si>
    <t>Grelha largura 20 cm de ferro redondo de 1/2" a cada 3 cm, contorno com barra de ferro de 3/4" x 1/8" e caixilho de cantoneira de 1" x 3/16"</t>
  </si>
  <si>
    <t xml:space="preserve"> 94493 </t>
  </si>
  <si>
    <t>REGISTRO DE ESFERA, PVC, SOLDÁVEL, COM VOLANTE, DN  60 MM - FORNECIMENTO E INSTALAÇÃO. AF_08/2021</t>
  </si>
  <si>
    <t xml:space="preserve"> 92000 </t>
  </si>
  <si>
    <t>TOMADA BAIXA DE EMBUTIR (1 MÓDULO), 2P+T 10 A, INCLUINDO SUPORTE E PLACA - FORNECIMENTO E INSTALAÇÃO. AF_03/2023</t>
  </si>
  <si>
    <t xml:space="preserve"> 8.32 </t>
  </si>
  <si>
    <t xml:space="preserve"> 93661 </t>
  </si>
  <si>
    <t>DISJUNTOR BIPOLAR TIPO DIN, CORRENTE NOMINAL DE 16A - FORNECIMENTO E INSTALAÇÃO. AF_10/2020</t>
  </si>
  <si>
    <t xml:space="preserve"> 93663 </t>
  </si>
  <si>
    <t>DISJUNTOR BIPOLAR TIPO DIN, CORRENTE NOMINAL DE 25A - FORNECIMENTO E INSTALAÇÃO. AF_10/2020</t>
  </si>
  <si>
    <t xml:space="preserve"> 97667 </t>
  </si>
  <si>
    <t>ELETRODUTO FLEXÍVEL CORRUGADO, PEAD, DN 50 (1 1/2"), PARA REDE ENTERRADA DE DISTRIBUIÇÃO DE ENERGIA ELÉTRICA - FORNECIMENTO E INSTALAÇÃO. AF_12/2021</t>
  </si>
  <si>
    <t xml:space="preserve"> 97668 </t>
  </si>
  <si>
    <t>ELETRODUTO FLEXÍVEL CORRUGADO, PEAD, DN 63 (2"), PARA REDE ENTERRADA DE DISTRIBUIÇÃO DE ENERGIA ELÉTRICA - FORNECIMENTO E INSTALAÇÃO. AF_12/2021</t>
  </si>
  <si>
    <t xml:space="preserve"> CUP0004 </t>
  </si>
  <si>
    <t>Luminária sobrepor compl., corpo ch. aço pintada branca, refletor,aletas parabólicas alum.alta pureza e refletância inclusive 4 lâmpadas LED T8 9W temp. de cor 5000k bivolt c/ 60cm - CS416AL-N - AMES, 6024- LUMAVI OU EQUIVALENTE</t>
  </si>
  <si>
    <t xml:space="preserve"> 9.66 </t>
  </si>
  <si>
    <t xml:space="preserve"> 9.67 </t>
  </si>
  <si>
    <t xml:space="preserve"> 9.68 </t>
  </si>
  <si>
    <t xml:space="preserve"> 9.69 </t>
  </si>
  <si>
    <t xml:space="preserve"> 9.70 </t>
  </si>
  <si>
    <t xml:space="preserve"> 151714 </t>
  </si>
  <si>
    <t>Subestação ext. aérea trifás. 150KVA, completa, c/ quadros de medição, transf. a óleo, chave geral trip., poste e acessórios, conf. NOR-TEC-01 da Escelsa, incl. mureta rev. c/ arg. cimento, cal hidrat. CH1 e areia traço 1:0.5:6</t>
  </si>
  <si>
    <t xml:space="preserve"> 190101 </t>
  </si>
  <si>
    <t>Emassamento de paredes e forros, com duas demãos de massa corrida, referência Suvinil, Coral, Metalatex ou equivalente, inclusive uma demão de liquido selador PVA, referência Suvinil, Coral ou Metalatex ou equivalente</t>
  </si>
  <si>
    <t xml:space="preserve"> 14.4 </t>
  </si>
  <si>
    <t xml:space="preserve"> 15.2 </t>
  </si>
  <si>
    <t xml:space="preserve"> 15.3 </t>
  </si>
  <si>
    <t xml:space="preserve"> 94210 </t>
  </si>
  <si>
    <t>TELHAMENTO COM TELHA ONDULADA DE FIBROCIMENTO E = 6 MM, COM RECOBRIMENTO LATERAL DE 1 1/4 DE ONDA PARA TELHADO COM INCLINAÇÃO MÁXIMA DE 10°, COM ATÉ 2 ÁGUAS, INCLUSO IÇAMENTO. AF_07/2019</t>
  </si>
  <si>
    <t xml:space="preserve"> 96486 </t>
  </si>
  <si>
    <t>FORRO DE PVC, LISO, PARA AMBIENTES COMERCIAIS, INCLUSIVE ESTRUTURA DE FIXAÇÃO. AF_05/2017_PS</t>
  </si>
  <si>
    <t xml:space="preserve"> 17.4 </t>
  </si>
  <si>
    <t xml:space="preserve"> 17.5 </t>
  </si>
  <si>
    <t xml:space="preserve"> 17.6 </t>
  </si>
  <si>
    <t xml:space="preserve"> 17.7 </t>
  </si>
  <si>
    <t xml:space="preserve"> 17.8 </t>
  </si>
  <si>
    <t xml:space="preserve"> 17.9 </t>
  </si>
  <si>
    <t xml:space="preserve"> 17.10 </t>
  </si>
  <si>
    <t xml:space="preserve"> 17.11 </t>
  </si>
  <si>
    <t xml:space="preserve"> 17.12 </t>
  </si>
  <si>
    <t xml:space="preserve"> 071703 </t>
  </si>
  <si>
    <t>Janela tipo maxim-ar para vidro em alumínio anodizado natural, linha 25, completa, incl. puxador com tranca, caixilho, alizar e contramarco, exclusive vidro</t>
  </si>
  <si>
    <t xml:space="preserve"> 17.13 </t>
  </si>
  <si>
    <t xml:space="preserve"> 17.14 </t>
  </si>
  <si>
    <t xml:space="preserve"> 17.15 </t>
  </si>
  <si>
    <t xml:space="preserve"> 17.16 </t>
  </si>
  <si>
    <t xml:space="preserve"> 17.17 </t>
  </si>
  <si>
    <t xml:space="preserve"> 17.18 </t>
  </si>
  <si>
    <t xml:space="preserve"> 050301 </t>
  </si>
  <si>
    <t>Verga/contraverga reta de concreto armado 10 x 5 cm, Fck = 15 MPa, inclusive forma, armação e desforma</t>
  </si>
  <si>
    <t xml:space="preserve"> 99857 </t>
  </si>
  <si>
    <t>CORRIMÃO SIMPLES, DIÂMETRO EXTERNO = 1 1/2, EM ALUMÍNIO. AF_04/2019_PS</t>
  </si>
  <si>
    <t xml:space="preserve"> 102254 </t>
  </si>
  <si>
    <t>DIVISORIA SANITÁRIA, TIPO CABINE, EM MÁRMORE BRANCO POLIDO, ESP = 3CM, ASSENTADO COM ARGAMASSA COLANTE AC III-E, EXCLUSIVE FERRAGENS. AF_01/2021</t>
  </si>
  <si>
    <t xml:space="preserve"> 95601 </t>
  </si>
  <si>
    <t>ARRASAMENTO MECANICO DE ESTACA DE CONCRETO ARMADO, DIAMETROS DE ATÉ 40 CM. AF_05/2021</t>
  </si>
  <si>
    <t xml:space="preserve"> 20.1 </t>
  </si>
  <si>
    <t xml:space="preserve"> 97631 </t>
  </si>
  <si>
    <t>DEMOLIÇÃO DE ARGAMASSAS, DE FORMA MANUAL, SEM REAPROVEITAMENTO. AF_12/2017</t>
  </si>
  <si>
    <t xml:space="preserve"> 20.2 </t>
  </si>
  <si>
    <t xml:space="preserve"> 030304 </t>
  </si>
  <si>
    <t>Índice de preço para remoção de entulho decorrente da execução de obras (Classe A CONAMA - NBR 10.004 - Classe II-B), incluindo aluguel da caçamba, carga, transporte e descarga em área licenciada</t>
  </si>
  <si>
    <t xml:space="preserve"> 20.3 </t>
  </si>
  <si>
    <t xml:space="preserve"> 101749 </t>
  </si>
  <si>
    <t>PISO CIMENTADO, TRAÇO 1:3 (CIMENTO E AREIA), ACABAMENTO LISO, ESPESSURA 4,0 CM, PREPARO MECÂNICO DA ARGAMASSA. AF_09/2020</t>
  </si>
  <si>
    <t xml:space="preserve"> 20.4 </t>
  </si>
  <si>
    <t xml:space="preserve"> 20.5 </t>
  </si>
  <si>
    <t xml:space="preserve"> 20.6 </t>
  </si>
  <si>
    <t xml:space="preserve"> 20.7 </t>
  </si>
  <si>
    <t xml:space="preserve"> 20.8 </t>
  </si>
  <si>
    <t xml:space="preserve"> 20.9 </t>
  </si>
  <si>
    <t xml:space="preserve"> 21 </t>
  </si>
  <si>
    <t>PAISAGISMO</t>
  </si>
  <si>
    <t>SAPATAS</t>
  </si>
  <si>
    <t xml:space="preserve"> 2.1.1.4 </t>
  </si>
  <si>
    <t xml:space="preserve"> 2.1.1.5 </t>
  </si>
  <si>
    <t xml:space="preserve"> 2.1.1.6 </t>
  </si>
  <si>
    <t xml:space="preserve"> 040328 </t>
  </si>
  <si>
    <t>Fornecimento, dobragem e colocação em fôrma, de armadura CA-50 A média, diâmetro de 6.3 a 10.0 mm</t>
  </si>
  <si>
    <t>kg</t>
  </si>
  <si>
    <t xml:space="preserve"> 2.1.1.7 </t>
  </si>
  <si>
    <t xml:space="preserve"> 040333 </t>
  </si>
  <si>
    <t>Fornecimento, dobragem e colocação em fôrma, de armadura CA-60 B fina, diâmetro de 4.0 a 7.0mm</t>
  </si>
  <si>
    <t xml:space="preserve"> 040243 </t>
  </si>
  <si>
    <t xml:space="preserve"> 040246 </t>
  </si>
  <si>
    <t xml:space="preserve"> 040332 </t>
  </si>
  <si>
    <t>Fornecimento, dobragem e colocação em fôrma, de armadura CA-50 A grossa, diâmetro de 12.5 a 25.0mm</t>
  </si>
  <si>
    <t xml:space="preserve"> 2.2.1.2.5 </t>
  </si>
  <si>
    <t xml:space="preserve"> 2.2.1.4 </t>
  </si>
  <si>
    <t>SAPATAS E</t>
  </si>
  <si>
    <t xml:space="preserve"> 2.2.1.4.1 </t>
  </si>
  <si>
    <t xml:space="preserve"> 2.2.1.4.2 </t>
  </si>
  <si>
    <t xml:space="preserve"> 2.2.1.4.3 </t>
  </si>
  <si>
    <t xml:space="preserve"> 2.2.1.4.4 </t>
  </si>
  <si>
    <t xml:space="preserve"> 2.2.1.4.5 </t>
  </si>
  <si>
    <t xml:space="preserve"> 2.2.1.4.6 </t>
  </si>
  <si>
    <t>VIGAS ARRIMO</t>
  </si>
  <si>
    <t xml:space="preserve"> 2.9.2 </t>
  </si>
  <si>
    <t xml:space="preserve"> 2.9.3 </t>
  </si>
  <si>
    <t xml:space="preserve"> 2.9.4 </t>
  </si>
  <si>
    <t xml:space="preserve"> 2.9.5 </t>
  </si>
  <si>
    <t xml:space="preserve"> 2.12.1.1.1 </t>
  </si>
  <si>
    <t xml:space="preserve"> 2.12.1.1.2 </t>
  </si>
  <si>
    <t xml:space="preserve"> 2.12.1.1.3 </t>
  </si>
  <si>
    <t xml:space="preserve"> 2.12.1.1.4 </t>
  </si>
  <si>
    <t xml:space="preserve"> 2.12.1.1.5 </t>
  </si>
  <si>
    <t xml:space="preserve"> 2.12.1.1.6 </t>
  </si>
  <si>
    <t xml:space="preserve"> 040245 </t>
  </si>
  <si>
    <t>Fornecimento, dobragem e colocação em fôrma, de armadura CA-50 A grossa diâmetro de 12.5 a 25.0 mm (1/2 a 1")</t>
  </si>
  <si>
    <t xml:space="preserve"> 2.12.3.6 </t>
  </si>
  <si>
    <t xml:space="preserve"> 2.12.5.6 </t>
  </si>
  <si>
    <t xml:space="preserve"> 2.13.1.4 </t>
  </si>
  <si>
    <t xml:space="preserve"> 2.13.1.5 </t>
  </si>
  <si>
    <t xml:space="preserve"> 2.13.1.6 </t>
  </si>
  <si>
    <t xml:space="preserve"> 2.13.3.5 </t>
  </si>
  <si>
    <t xml:space="preserve"> 2.13.6.1.1 </t>
  </si>
  <si>
    <t xml:space="preserve"> 2.13.6.1.2 </t>
  </si>
  <si>
    <t xml:space="preserve"> 2.13.6.1.3 </t>
  </si>
  <si>
    <t xml:space="preserve"> 2.13.6.1.4 </t>
  </si>
  <si>
    <t xml:space="preserve"> 2.13.6.1.5 </t>
  </si>
  <si>
    <t xml:space="preserve"> 2.13.6.1.6 </t>
  </si>
  <si>
    <t xml:space="preserve"> 2.13.6.2.1 </t>
  </si>
  <si>
    <t xml:space="preserve"> 2.13.6.2.1.1 </t>
  </si>
  <si>
    <t xml:space="preserve"> 2.13.6.2.1.2 </t>
  </si>
  <si>
    <t xml:space="preserve"> 2.13.6.2.1.3 </t>
  </si>
  <si>
    <t xml:space="preserve"> 2.13.6.2.2 </t>
  </si>
  <si>
    <t xml:space="preserve"> 2.13.6.2.2.1 </t>
  </si>
  <si>
    <t xml:space="preserve"> 2.14 </t>
  </si>
  <si>
    <t xml:space="preserve"> 2.14.1 </t>
  </si>
  <si>
    <t xml:space="preserve"> 2.14.1.1 </t>
  </si>
  <si>
    <t xml:space="preserve"> 2.14.1.2 </t>
  </si>
  <si>
    <t xml:space="preserve"> 2.14.1.3 </t>
  </si>
  <si>
    <t xml:space="preserve"> 2.14.2 </t>
  </si>
  <si>
    <t xml:space="preserve"> 2.14.2.1 </t>
  </si>
  <si>
    <t xml:space="preserve"> 2.14.2.2 </t>
  </si>
  <si>
    <t xml:space="preserve"> 2.14.2.3 </t>
  </si>
  <si>
    <t xml:space="preserve"> 2.14.2.4 </t>
  </si>
  <si>
    <t xml:space="preserve"> 2.14.2.5 </t>
  </si>
  <si>
    <t xml:space="preserve"> 2.14.3 </t>
  </si>
  <si>
    <t xml:space="preserve"> 2.14.3.1 </t>
  </si>
  <si>
    <t xml:space="preserve"> 2.14.3.2 </t>
  </si>
  <si>
    <t xml:space="preserve"> 2.14.3.3 </t>
  </si>
  <si>
    <t xml:space="preserve"> 2.14.3.4 </t>
  </si>
  <si>
    <t xml:space="preserve"> 2.14.4 </t>
  </si>
  <si>
    <t xml:space="preserve"> 2.14.4.1 </t>
  </si>
  <si>
    <t xml:space="preserve"> 2.14.4.2 </t>
  </si>
  <si>
    <t xml:space="preserve"> 2.14.4.3 </t>
  </si>
  <si>
    <t xml:space="preserve"> 2.14.4.4 </t>
  </si>
  <si>
    <t xml:space="preserve"> 2.14.4.5 </t>
  </si>
  <si>
    <t xml:space="preserve"> 2.14.5 </t>
  </si>
  <si>
    <t xml:space="preserve"> 2.14.5.1 </t>
  </si>
  <si>
    <t xml:space="preserve"> 2.14.5.2 </t>
  </si>
  <si>
    <t xml:space="preserve"> 2.14.5.3 </t>
  </si>
  <si>
    <t xml:space="preserve"> 2.14.5.4 </t>
  </si>
  <si>
    <t xml:space="preserve"> 2.14.5.5 </t>
  </si>
  <si>
    <t xml:space="preserve"> 2.14.6 </t>
  </si>
  <si>
    <t xml:space="preserve"> 2.14.6.1 </t>
  </si>
  <si>
    <t xml:space="preserve"> 2.14.6.2 </t>
  </si>
  <si>
    <t xml:space="preserve"> 2.14.6.3 </t>
  </si>
  <si>
    <t xml:space="preserve"> 2.14.6.4 </t>
  </si>
  <si>
    <t xml:space="preserve"> 2.14.6.5 </t>
  </si>
  <si>
    <t xml:space="preserve"> 2.14.7 </t>
  </si>
  <si>
    <t xml:space="preserve"> 2.14.7.1 </t>
  </si>
  <si>
    <t xml:space="preserve"> 2.14.7.2 </t>
  </si>
  <si>
    <t xml:space="preserve"> 2.14.7.3 </t>
  </si>
  <si>
    <t xml:space="preserve"> 2.14.7.4 </t>
  </si>
  <si>
    <t xml:space="preserve"> 160207 </t>
  </si>
  <si>
    <t>Abrigo de gás para 2 cilindros 45 Kg, exec. em alv. bloco conc cheio,dim 1,50x0.85x2.10m, inclusive cilindros e rede interna do abrigo compreendendo tubos e válvulas de esfera que interligam os cilindros</t>
  </si>
  <si>
    <t xml:space="preserve"> 87260 </t>
  </si>
  <si>
    <t>REVESTIMENTO CERÂMICO PARA PISO COM PLACAS TIPO PORCELANATO DE DIMENSÕES 45X45 CM APLICADA EM AMBIENTES DE ÁREA MAIOR QUE 10 M². AF_02/2023_PE</t>
  </si>
  <si>
    <t xml:space="preserve"> 88489 </t>
  </si>
  <si>
    <t>PINTURA LÁTEX ACRÍLICA PREMIUM, APLICAÇÃO MANUAL EM PAREDES, DUAS DEMÃOS. AF_04/2023</t>
  </si>
  <si>
    <t xml:space="preserve"> 14.5 </t>
  </si>
  <si>
    <t xml:space="preserve"> 20.10 </t>
  </si>
  <si>
    <t xml:space="preserve"> 010224 </t>
  </si>
  <si>
    <t>Retirada de grades, gradis, alambrados, cercas e portões</t>
  </si>
  <si>
    <t xml:space="preserve"> 20.11 </t>
  </si>
  <si>
    <t xml:space="preserve"> 20.12 </t>
  </si>
  <si>
    <t xml:space="preserve"> 200101 </t>
  </si>
  <si>
    <t>Alambrado c/ tela losangular de arame fio 12 malha 2" revest. em PVC com tubo de ferro galvanizado vertical de 2 1/2" e horizontal de 1" incl. portão, pintados com esmalte sobre fundo anticorrosivo</t>
  </si>
  <si>
    <t xml:space="preserve"> 20.13 </t>
  </si>
  <si>
    <t xml:space="preserve"> 94213 </t>
  </si>
  <si>
    <t>TELHAMENTO COM TELHA DE AÇO/ALUMÍNIO E = 0,5 MM, COM ATÉ 2 ÁGUAS, INCLUSO IÇAMENTO. AF_07/2019</t>
  </si>
  <si>
    <t xml:space="preserve"> 21.1 </t>
  </si>
  <si>
    <t xml:space="preserve"> 200326 </t>
  </si>
  <si>
    <t>Fornecimento e plantio de grama em placas tipo esmeralda, inclusive fornecimento de terra vegetal</t>
  </si>
  <si>
    <t>Não Desonerado: 
Horista: 116,32%
Mensalista: 72,58%</t>
  </si>
  <si>
    <t>REV01: RECONSTRUÇÃO DA EMEF MATA FRIA E REFORMA DA QUADRA POLIESPORTIVA NO MUNICIPIO DE CONCEIÇÃO DO CASTELO - ES - Onerado</t>
  </si>
  <si>
    <t>ESTRUTURA METÁLICA DE COBERTURA, COM LIGAÇÕES SOLDADAS, INCLUSOS PERFIS METÁLICOS, CHAPAS METÁLICAS, MÃO DE OBRA E TRANSPORTE COM GUINDASTE - FORNECIMENTO E INSTALAÇÃO.</t>
  </si>
  <si>
    <t xml:space="preserve"> 2.14.1.4 </t>
  </si>
  <si>
    <t xml:space="preserve"> 2.14.1.5 </t>
  </si>
  <si>
    <t xml:space="preserve"> 2.14.1.6 </t>
  </si>
  <si>
    <t xml:space="preserve"> 2.14.3.5 </t>
  </si>
  <si>
    <t xml:space="preserve"> 7.5 </t>
  </si>
  <si>
    <t xml:space="preserve"> 7.6 </t>
  </si>
  <si>
    <t xml:space="preserve"> CPU 531 </t>
  </si>
  <si>
    <t>Envelopamento de concreto simples com consumo mínimo de cimento de 250kg/m3, inclusive escavação para profundidade mínima do tubo de 50 cm, de 25 x 25 cm, para 1 tubo</t>
  </si>
  <si>
    <t xml:space="preserve"> CPU 532 </t>
  </si>
  <si>
    <t xml:space="preserve">Pintura de superfície metálica com duas demãos de primer  e uma demão de tinta Esmalte Sintético </t>
  </si>
  <si>
    <t>CONTRATADA</t>
  </si>
  <si>
    <t>PROPOSTA DA EMPRESA</t>
  </si>
  <si>
    <t>ITEM</t>
  </si>
  <si>
    <t xml:space="preserve">CÓDIGO </t>
  </si>
  <si>
    <t xml:space="preserve">BANCO </t>
  </si>
  <si>
    <t xml:space="preserve">DESCRIÇÃO </t>
  </si>
  <si>
    <t xml:space="preserve">QUANT. </t>
  </si>
  <si>
    <t xml:space="preserve">VALOR UNIT. </t>
  </si>
  <si>
    <t xml:space="preserve">VALOR UNIT. COM BDI </t>
  </si>
  <si>
    <t xml:space="preserve">TOTAL </t>
  </si>
  <si>
    <t>VALOR TOTAL</t>
  </si>
  <si>
    <t>Total Geral: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</si>
</sst>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13" x14ac:knownFonts="1">
    <font>
      <sz val="11"/>
      <name val="Arial"/>
      <family val="1"/>
    </font>
    <font>
      <sz val="11"/>
      <color theme="1"/>
      <name val="Calibri"/>
      <family val="2"/>
      <scheme val="minor"/>
    </font>
    <font>
      <b/>
      <sz val="11"/>
      <name val="Arial"/>
      <family val="1"/>
    </font>
    <font>
      <b/>
      <sz val="10"/>
      <color rgb="FF000000"/>
      <name val="Arial"/>
      <family val="1"/>
    </font>
    <font>
      <b/>
      <sz val="10"/>
      <name val="Arial"/>
      <family val="1"/>
    </font>
    <font>
      <sz val="10"/>
      <color rgb="FF000000"/>
      <name val="Arial"/>
      <family val="1"/>
    </font>
    <font>
      <sz val="10"/>
      <name val="Arial"/>
      <family val="1"/>
    </font>
    <font>
      <sz val="10"/>
      <name val="Arial"/>
      <family val="2"/>
    </font>
    <font>
      <b/>
      <sz val="14"/>
      <color rgb="FFFF0000"/>
      <name val="Arial"/>
      <family val="2"/>
    </font>
    <font>
      <sz val="11"/>
      <color indexed="8"/>
      <name val="Calibri"/>
      <family val="2"/>
    </font>
    <font>
      <sz val="11"/>
      <name val="Arial"/>
      <family val="1"/>
    </font>
    <font>
      <b/>
      <sz val="11"/>
      <name val="Arial"/>
      <family val="2"/>
    </font>
    <font>
      <b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D8ECF6"/>
      </patternFill>
    </fill>
    <fill>
      <patternFill patternType="solid">
        <fgColor rgb="FFDFF0D8"/>
      </patternFill>
    </fill>
    <fill>
      <patternFill patternType="solid">
        <fgColor rgb="FFFFFFFF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1" fillId="0" borderId="0"/>
    <xf numFmtId="0" fontId="7" fillId="0" borderId="0"/>
    <xf numFmtId="9" fontId="9" fillId="0" borderId="0" applyFont="0" applyFill="0" applyBorder="0" applyAlignment="0" applyProtection="0"/>
    <xf numFmtId="9" fontId="7" fillId="0" borderId="0" applyFont="0" applyFill="0" applyBorder="0" applyAlignment="0" applyProtection="0"/>
    <xf numFmtId="44" fontId="10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Protection="1">
      <protection locked="0"/>
    </xf>
    <xf numFmtId="44" fontId="3" fillId="3" borderId="1" xfId="8" applyFont="1" applyFill="1" applyBorder="1" applyAlignment="1" applyProtection="1">
      <alignment horizontal="center" wrapText="1"/>
      <protection locked="0"/>
    </xf>
    <xf numFmtId="44" fontId="3" fillId="3" borderId="2" xfId="8" applyFont="1" applyFill="1" applyBorder="1" applyAlignment="1" applyProtection="1">
      <alignment horizontal="center" wrapText="1"/>
      <protection locked="0"/>
    </xf>
    <xf numFmtId="44" fontId="5" fillId="4" borderId="1" xfId="8" applyFont="1" applyFill="1" applyBorder="1" applyAlignment="1" applyProtection="1">
      <alignment horizontal="center" wrapText="1"/>
      <protection locked="0"/>
    </xf>
    <xf numFmtId="0" fontId="6" fillId="2" borderId="0" xfId="0" applyFont="1" applyFill="1" applyAlignment="1" applyProtection="1">
      <alignment horizontal="center" vertical="center" wrapText="1"/>
      <protection locked="0"/>
    </xf>
    <xf numFmtId="0" fontId="2" fillId="5" borderId="0" xfId="0" applyFont="1" applyFill="1" applyAlignment="1" applyProtection="1">
      <alignment horizontal="left" vertical="top" wrapText="1"/>
    </xf>
    <xf numFmtId="0" fontId="2" fillId="5" borderId="0" xfId="0" applyFont="1" applyFill="1" applyAlignment="1" applyProtection="1">
      <alignment horizontal="left" vertical="top" wrapText="1"/>
    </xf>
    <xf numFmtId="44" fontId="2" fillId="5" borderId="0" xfId="8" applyFont="1" applyFill="1" applyAlignment="1" applyProtection="1">
      <alignment horizontal="left" vertical="top" wrapText="1"/>
    </xf>
    <xf numFmtId="0" fontId="0" fillId="0" borderId="0" xfId="0" applyProtection="1"/>
    <xf numFmtId="0" fontId="4" fillId="5" borderId="0" xfId="0" applyFont="1" applyFill="1" applyAlignment="1" applyProtection="1">
      <alignment horizontal="left" vertical="top" wrapText="1"/>
    </xf>
    <xf numFmtId="0" fontId="4" fillId="5" borderId="0" xfId="0" applyFont="1" applyFill="1" applyAlignment="1" applyProtection="1">
      <alignment horizontal="left" vertical="top" wrapText="1"/>
    </xf>
    <xf numFmtId="0" fontId="4" fillId="5" borderId="3" xfId="0" applyFont="1" applyFill="1" applyBorder="1" applyAlignment="1" applyProtection="1">
      <alignment horizontal="left" vertical="top" wrapText="1"/>
    </xf>
    <xf numFmtId="44" fontId="4" fillId="5" borderId="0" xfId="8" applyFont="1" applyFill="1" applyAlignment="1" applyProtection="1">
      <alignment horizontal="left" vertical="top" wrapText="1"/>
    </xf>
    <xf numFmtId="0" fontId="11" fillId="5" borderId="1" xfId="0" applyFont="1" applyFill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center" vertical="center"/>
    </xf>
    <xf numFmtId="0" fontId="11" fillId="5" borderId="1" xfId="0" applyFont="1" applyFill="1" applyBorder="1" applyAlignment="1" applyProtection="1">
      <alignment horizontal="center" vertical="center" wrapText="1"/>
    </xf>
    <xf numFmtId="44" fontId="11" fillId="5" borderId="1" xfId="8" applyFont="1" applyFill="1" applyBorder="1" applyAlignment="1" applyProtection="1">
      <alignment horizontal="center" vertical="center" wrapText="1"/>
    </xf>
    <xf numFmtId="0" fontId="3" fillId="3" borderId="1" xfId="0" applyFont="1" applyFill="1" applyBorder="1" applyAlignment="1" applyProtection="1">
      <alignment horizontal="center" wrapText="1"/>
    </xf>
    <xf numFmtId="0" fontId="3" fillId="3" borderId="1" xfId="0" applyFont="1" applyFill="1" applyBorder="1" applyAlignment="1" applyProtection="1">
      <alignment horizontal="left" wrapText="1"/>
    </xf>
    <xf numFmtId="44" fontId="3" fillId="3" borderId="1" xfId="8" applyFont="1" applyFill="1" applyBorder="1" applyAlignment="1" applyProtection="1">
      <alignment horizontal="center" wrapText="1"/>
    </xf>
    <xf numFmtId="44" fontId="3" fillId="3" borderId="2" xfId="8" applyFont="1" applyFill="1" applyBorder="1" applyAlignment="1" applyProtection="1">
      <alignment horizontal="center" wrapText="1"/>
    </xf>
    <xf numFmtId="0" fontId="5" fillId="4" borderId="1" xfId="0" applyFont="1" applyFill="1" applyBorder="1" applyAlignment="1" applyProtection="1">
      <alignment horizontal="center" wrapText="1"/>
    </xf>
    <xf numFmtId="0" fontId="5" fillId="4" borderId="1" xfId="0" applyFont="1" applyFill="1" applyBorder="1" applyAlignment="1" applyProtection="1">
      <alignment horizontal="left" wrapText="1"/>
    </xf>
    <xf numFmtId="44" fontId="5" fillId="4" borderId="1" xfId="8" applyFont="1" applyFill="1" applyBorder="1" applyAlignment="1" applyProtection="1">
      <alignment horizontal="center" wrapText="1"/>
    </xf>
    <xf numFmtId="0" fontId="6" fillId="5" borderId="0" xfId="0" applyFont="1" applyFill="1" applyAlignment="1" applyProtection="1">
      <alignment horizontal="center" vertical="top" wrapText="1"/>
    </xf>
    <xf numFmtId="44" fontId="6" fillId="5" borderId="0" xfId="8" applyFont="1" applyFill="1" applyAlignment="1" applyProtection="1">
      <alignment horizontal="center" vertical="top" wrapText="1"/>
    </xf>
    <xf numFmtId="0" fontId="4" fillId="5" borderId="0" xfId="0" applyFont="1" applyFill="1" applyAlignment="1" applyProtection="1">
      <alignment horizontal="right" vertical="top" wrapText="1"/>
    </xf>
    <xf numFmtId="0" fontId="6" fillId="5" borderId="0" xfId="0" applyFont="1" applyFill="1" applyAlignment="1" applyProtection="1">
      <alignment horizontal="left" vertical="top" wrapText="1"/>
    </xf>
    <xf numFmtId="0" fontId="4" fillId="5" borderId="0" xfId="0" applyFont="1" applyFill="1" applyAlignment="1" applyProtection="1">
      <alignment horizontal="right" vertical="top" wrapText="1"/>
    </xf>
    <xf numFmtId="4" fontId="4" fillId="5" borderId="0" xfId="0" applyNumberFormat="1" applyFont="1" applyFill="1" applyAlignment="1" applyProtection="1">
      <alignment vertical="top" wrapText="1"/>
    </xf>
    <xf numFmtId="44" fontId="12" fillId="5" borderId="0" xfId="8" applyFont="1" applyFill="1" applyAlignment="1" applyProtection="1">
      <alignment horizontal="center" vertical="top" wrapText="1"/>
    </xf>
    <xf numFmtId="44" fontId="4" fillId="5" borderId="0" xfId="8" applyFont="1" applyFill="1" applyAlignment="1" applyProtection="1">
      <alignment horizontal="right" vertical="top" wrapText="1"/>
    </xf>
    <xf numFmtId="44" fontId="4" fillId="5" borderId="0" xfId="8" applyFont="1" applyFill="1" applyAlignment="1" applyProtection="1">
      <alignment horizontal="center" vertical="top" wrapText="1"/>
    </xf>
    <xf numFmtId="44" fontId="8" fillId="0" borderId="0" xfId="8" applyFont="1" applyProtection="1"/>
  </cellXfs>
  <cellStyles count="9">
    <cellStyle name="Moeda" xfId="8" builtinId="4"/>
    <cellStyle name="Normal" xfId="0" builtinId="0"/>
    <cellStyle name="Normal 2" xfId="1"/>
    <cellStyle name="Normal 2 2" xfId="2"/>
    <cellStyle name="Normal 2_Modelo de Detalhamento do  BDI 2" xfId="5"/>
    <cellStyle name="Normal 3 3 2" xfId="4"/>
    <cellStyle name="Porcentagem 2" xfId="3"/>
    <cellStyle name="Porcentagem 2 2 2" xfId="7"/>
    <cellStyle name="Porcentagem 3 4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Planejamento\Users\JUVENAL\Google%20Drive\SEDUC\PROJETOS%20PADR&#195;O\CONFER&#202;NCIA%20QUADRA%20ARCO%20MOD%20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nidades Escolares"/>
      <sheetName val="Tabelas"/>
      <sheetName val="Orçamento"/>
      <sheetName val="Resumo "/>
      <sheetName val="Somatório"/>
      <sheetName val="Cronog_60_Dias"/>
      <sheetName val="Municípios - BDI"/>
      <sheetName val="Composição BDI"/>
      <sheetName val="Relatório CENTRAL"/>
      <sheetName val="Parc Maior Relev"/>
      <sheetName val="Composições"/>
      <sheetName val="Cotações"/>
      <sheetName val="BM"/>
      <sheetName val="CONFERÊNCIA QUADRA ARCO MOD 02"/>
    </sheetNames>
    <sheetDataSet>
      <sheetData sheetId="0"/>
      <sheetData sheetId="1" refreshError="1"/>
      <sheetData sheetId="2">
        <row r="5">
          <cell r="O5" t="str">
            <v/>
          </cell>
        </row>
        <row r="21">
          <cell r="AG21" t="str">
            <v>SIM</v>
          </cell>
          <cell r="AH21" t="str">
            <v>NÃO</v>
          </cell>
        </row>
        <row r="144">
          <cell r="W144">
            <v>199588.6</v>
          </cell>
        </row>
        <row r="160">
          <cell r="P160" t="str">
            <v>SERVIÇOS PRELIMINARES</v>
          </cell>
        </row>
        <row r="161">
          <cell r="P161" t="str">
            <v>TRANSPORTES</v>
          </cell>
        </row>
        <row r="162">
          <cell r="P162" t="str">
            <v>SERVIÇO EM TERRA</v>
          </cell>
        </row>
        <row r="163">
          <cell r="P163" t="str">
            <v>FUNDAÇÕES E SONDAGENS</v>
          </cell>
        </row>
        <row r="164">
          <cell r="P164" t="str">
            <v>ESTRUTURA</v>
          </cell>
        </row>
        <row r="165">
          <cell r="P165" t="str">
            <v>INSTALAÇÕES ELÉTRICAS</v>
          </cell>
        </row>
        <row r="166">
          <cell r="P166" t="str">
            <v>INSTALAÇÕES HIDROSSANITÁRIAS</v>
          </cell>
        </row>
        <row r="167">
          <cell r="P167" t="str">
            <v>INSTALAÇÕES ESPECIAIS</v>
          </cell>
        </row>
        <row r="168">
          <cell r="P168" t="str">
            <v>ALVENARIAS E DIVISÓRIAS</v>
          </cell>
        </row>
        <row r="169">
          <cell r="P169" t="str">
            <v>ALVENARIA AUTO-PORTANTE</v>
          </cell>
        </row>
        <row r="170">
          <cell r="P170" t="str">
            <v>IMPERMEABILIZAÇÃO</v>
          </cell>
        </row>
        <row r="171">
          <cell r="P171" t="str">
            <v>ISOLAMENTO TÉRMICO E ACÚSTICO</v>
          </cell>
        </row>
        <row r="172">
          <cell r="P172" t="str">
            <v>ESTRUTURA DE MADEIRA</v>
          </cell>
        </row>
        <row r="173">
          <cell r="P173" t="str">
            <v>ESTRUTURAS METÁLICAS</v>
          </cell>
        </row>
        <row r="174">
          <cell r="P174" t="str">
            <v>COBERTURAS</v>
          </cell>
        </row>
        <row r="175">
          <cell r="P175" t="str">
            <v>ESQUADRIAS DE MADEIRA</v>
          </cell>
        </row>
        <row r="176">
          <cell r="P176" t="str">
            <v>ESQUADRIAS METÁLICAS</v>
          </cell>
        </row>
        <row r="177">
          <cell r="P177" t="str">
            <v>VIDROS</v>
          </cell>
        </row>
        <row r="178">
          <cell r="P178" t="str">
            <v>REVESTIMENTO DE PAREDE</v>
          </cell>
        </row>
        <row r="179">
          <cell r="P179" t="str">
            <v>FORROS</v>
          </cell>
        </row>
        <row r="180">
          <cell r="P180" t="str">
            <v>REVESTIMENTO DE PISO</v>
          </cell>
        </row>
        <row r="181">
          <cell r="P181" t="str">
            <v>FERRAGENS</v>
          </cell>
        </row>
        <row r="182">
          <cell r="P182" t="str">
            <v>MARCENARIA</v>
          </cell>
        </row>
        <row r="183">
          <cell r="P183" t="str">
            <v>ADMINISTRAÇÃO</v>
          </cell>
        </row>
        <row r="184">
          <cell r="P184" t="str">
            <v>PINTURA</v>
          </cell>
        </row>
        <row r="185">
          <cell r="P185" t="str">
            <v>DIVERSOS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>
        <row r="14">
          <cell r="P14">
            <v>1</v>
          </cell>
        </row>
        <row r="17">
          <cell r="R17">
            <v>1</v>
          </cell>
          <cell r="S17">
            <v>2</v>
          </cell>
          <cell r="T17">
            <v>3</v>
          </cell>
          <cell r="U17">
            <v>4</v>
          </cell>
          <cell r="V17">
            <v>5</v>
          </cell>
          <cell r="W17">
            <v>6</v>
          </cell>
          <cell r="X17">
            <v>7</v>
          </cell>
          <cell r="Y17">
            <v>8</v>
          </cell>
          <cell r="Z17">
            <v>9</v>
          </cell>
          <cell r="AA17">
            <v>10</v>
          </cell>
          <cell r="AB17">
            <v>11</v>
          </cell>
          <cell r="AC17">
            <v>12</v>
          </cell>
        </row>
      </sheetData>
      <sheetData sheetId="13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38"/>
  <sheetViews>
    <sheetView tabSelected="1" showOutlineSymbols="0" showWhiteSpace="0" view="pageBreakPreview" zoomScale="80" zoomScaleNormal="100" zoomScaleSheetLayoutView="80" workbookViewId="0">
      <selection activeCell="K4" sqref="K4"/>
    </sheetView>
  </sheetViews>
  <sheetFormatPr defaultRowHeight="18" x14ac:dyDescent="0.25"/>
  <cols>
    <col min="1" max="2" width="10" style="9" bestFit="1" customWidth="1"/>
    <col min="3" max="3" width="13.25" style="9" bestFit="1" customWidth="1"/>
    <col min="4" max="4" width="60" style="9" bestFit="1" customWidth="1"/>
    <col min="5" max="5" width="8" style="9" bestFit="1" customWidth="1"/>
    <col min="6" max="8" width="13" style="9" bestFit="1" customWidth="1"/>
    <col min="9" max="9" width="19.125" style="9" customWidth="1"/>
    <col min="10" max="11" width="13" style="34" customWidth="1"/>
    <col min="12" max="16384" width="9" style="9"/>
  </cols>
  <sheetData>
    <row r="1" spans="1:11" ht="15" x14ac:dyDescent="0.2">
      <c r="A1" s="6"/>
      <c r="B1" s="6"/>
      <c r="C1" s="6"/>
      <c r="D1" s="6" t="s">
        <v>0</v>
      </c>
      <c r="E1" s="7" t="s">
        <v>1</v>
      </c>
      <c r="F1" s="7"/>
      <c r="G1" s="7" t="s">
        <v>2</v>
      </c>
      <c r="H1" s="7"/>
      <c r="I1" s="6" t="s">
        <v>3</v>
      </c>
      <c r="J1" s="8"/>
      <c r="K1" s="8"/>
    </row>
    <row r="2" spans="1:11" ht="74.25" customHeight="1" x14ac:dyDescent="0.2">
      <c r="A2" s="10"/>
      <c r="B2" s="10"/>
      <c r="C2" s="10"/>
      <c r="D2" s="10" t="s">
        <v>1399</v>
      </c>
      <c r="E2" s="11" t="s">
        <v>825</v>
      </c>
      <c r="F2" s="11"/>
      <c r="G2" s="11" t="s">
        <v>826</v>
      </c>
      <c r="H2" s="11"/>
      <c r="I2" s="12" t="s">
        <v>1398</v>
      </c>
      <c r="J2" s="13"/>
      <c r="K2" s="13"/>
    </row>
    <row r="3" spans="1:11" ht="19.5" customHeight="1" x14ac:dyDescent="0.2">
      <c r="A3" s="14" t="s">
        <v>1413</v>
      </c>
      <c r="B3" s="14" t="s">
        <v>1414</v>
      </c>
      <c r="C3" s="14" t="s">
        <v>1415</v>
      </c>
      <c r="D3" s="14" t="s">
        <v>1416</v>
      </c>
      <c r="E3" s="15" t="s">
        <v>1411</v>
      </c>
      <c r="F3" s="15"/>
      <c r="G3" s="15"/>
      <c r="H3" s="15"/>
      <c r="I3" s="15"/>
      <c r="J3" s="15" t="s">
        <v>1412</v>
      </c>
      <c r="K3" s="15"/>
    </row>
    <row r="4" spans="1:11" ht="30" x14ac:dyDescent="0.2">
      <c r="A4" s="14"/>
      <c r="B4" s="14"/>
      <c r="C4" s="14"/>
      <c r="D4" s="14"/>
      <c r="E4" s="16" t="s">
        <v>10</v>
      </c>
      <c r="F4" s="16" t="s">
        <v>1417</v>
      </c>
      <c r="G4" s="16" t="s">
        <v>1418</v>
      </c>
      <c r="H4" s="16" t="s">
        <v>1419</v>
      </c>
      <c r="I4" s="16" t="s">
        <v>1420</v>
      </c>
      <c r="J4" s="17" t="s">
        <v>1418</v>
      </c>
      <c r="K4" s="17" t="s">
        <v>1421</v>
      </c>
    </row>
    <row r="5" spans="1:11" ht="14.25" x14ac:dyDescent="0.2">
      <c r="A5" s="18" t="s">
        <v>4</v>
      </c>
      <c r="B5" s="18"/>
      <c r="C5" s="18"/>
      <c r="D5" s="19" t="s">
        <v>28</v>
      </c>
      <c r="E5" s="18"/>
      <c r="F5" s="18"/>
      <c r="G5" s="20">
        <v>1</v>
      </c>
      <c r="H5" s="20"/>
      <c r="I5" s="20">
        <f>SUBTOTAL(9,I6:I10)</f>
        <v>21718.14</v>
      </c>
      <c r="J5" s="3"/>
      <c r="K5" s="21">
        <f>SUBTOTAL(9,K6:K10)</f>
        <v>0</v>
      </c>
    </row>
    <row r="6" spans="1:11" ht="25.5" x14ac:dyDescent="0.2">
      <c r="A6" s="22" t="s">
        <v>24</v>
      </c>
      <c r="B6" s="22" t="s">
        <v>61</v>
      </c>
      <c r="C6" s="22" t="s">
        <v>9</v>
      </c>
      <c r="D6" s="23" t="s">
        <v>62</v>
      </c>
      <c r="E6" s="22" t="s">
        <v>63</v>
      </c>
      <c r="F6" s="22">
        <v>3</v>
      </c>
      <c r="G6" s="24">
        <v>309.26</v>
      </c>
      <c r="H6" s="24">
        <v>395.69</v>
      </c>
      <c r="I6" s="24">
        <v>1187.07</v>
      </c>
      <c r="J6" s="4"/>
      <c r="K6" s="24">
        <f>ROUND(J6*F6,2)</f>
        <v>0</v>
      </c>
    </row>
    <row r="7" spans="1:11" ht="38.25" x14ac:dyDescent="0.2">
      <c r="A7" s="22" t="s">
        <v>23</v>
      </c>
      <c r="B7" s="22" t="s">
        <v>64</v>
      </c>
      <c r="C7" s="22" t="s">
        <v>9</v>
      </c>
      <c r="D7" s="23" t="s">
        <v>65</v>
      </c>
      <c r="E7" s="22" t="s">
        <v>21</v>
      </c>
      <c r="F7" s="22">
        <v>129.15</v>
      </c>
      <c r="G7" s="24">
        <v>63.48</v>
      </c>
      <c r="H7" s="24">
        <v>81.22</v>
      </c>
      <c r="I7" s="24">
        <v>10489.56</v>
      </c>
      <c r="J7" s="4"/>
      <c r="K7" s="24">
        <f t="shared" ref="K7:K10" si="0">ROUND(J7*F7,2)</f>
        <v>0</v>
      </c>
    </row>
    <row r="8" spans="1:11" ht="14.25" x14ac:dyDescent="0.2">
      <c r="A8" s="22" t="s">
        <v>26</v>
      </c>
      <c r="B8" s="22" t="s">
        <v>66</v>
      </c>
      <c r="C8" s="22" t="s">
        <v>9</v>
      </c>
      <c r="D8" s="23" t="s">
        <v>67</v>
      </c>
      <c r="E8" s="22" t="s">
        <v>8</v>
      </c>
      <c r="F8" s="22">
        <v>6</v>
      </c>
      <c r="G8" s="24">
        <v>10.29</v>
      </c>
      <c r="H8" s="24">
        <v>13.16</v>
      </c>
      <c r="I8" s="24">
        <v>78.959999999999994</v>
      </c>
      <c r="J8" s="4"/>
      <c r="K8" s="24">
        <f t="shared" si="0"/>
        <v>0</v>
      </c>
    </row>
    <row r="9" spans="1:11" ht="38.25" x14ac:dyDescent="0.2">
      <c r="A9" s="22" t="s">
        <v>27</v>
      </c>
      <c r="B9" s="22" t="s">
        <v>68</v>
      </c>
      <c r="C9" s="22" t="s">
        <v>831</v>
      </c>
      <c r="D9" s="23" t="s">
        <v>69</v>
      </c>
      <c r="E9" s="22" t="s">
        <v>63</v>
      </c>
      <c r="F9" s="22">
        <v>15</v>
      </c>
      <c r="G9" s="24">
        <v>489.08</v>
      </c>
      <c r="H9" s="24">
        <v>625.77</v>
      </c>
      <c r="I9" s="24">
        <v>9386.5499999999993</v>
      </c>
      <c r="J9" s="4"/>
      <c r="K9" s="24">
        <f t="shared" si="0"/>
        <v>0</v>
      </c>
    </row>
    <row r="10" spans="1:11" ht="38.25" x14ac:dyDescent="0.2">
      <c r="A10" s="22" t="s">
        <v>832</v>
      </c>
      <c r="B10" s="22" t="s">
        <v>833</v>
      </c>
      <c r="C10" s="22" t="s">
        <v>9</v>
      </c>
      <c r="D10" s="23" t="s">
        <v>834</v>
      </c>
      <c r="E10" s="22" t="s">
        <v>63</v>
      </c>
      <c r="F10" s="22">
        <v>1200</v>
      </c>
      <c r="G10" s="24">
        <v>0.38</v>
      </c>
      <c r="H10" s="24">
        <v>0.48</v>
      </c>
      <c r="I10" s="24">
        <v>576</v>
      </c>
      <c r="J10" s="4"/>
      <c r="K10" s="24">
        <f t="shared" si="0"/>
        <v>0</v>
      </c>
    </row>
    <row r="11" spans="1:11" ht="14.25" x14ac:dyDescent="0.2">
      <c r="A11" s="18" t="s">
        <v>5</v>
      </c>
      <c r="B11" s="18"/>
      <c r="C11" s="18"/>
      <c r="D11" s="19" t="s">
        <v>30</v>
      </c>
      <c r="E11" s="18"/>
      <c r="F11" s="18"/>
      <c r="G11" s="20">
        <v>1</v>
      </c>
      <c r="H11" s="20"/>
      <c r="I11" s="20">
        <f>SUBTOTAL(9,I12:I253)</f>
        <v>1430777.2399999998</v>
      </c>
      <c r="J11" s="2"/>
      <c r="K11" s="20">
        <f>SUBTOTAL(9,K12:K253)</f>
        <v>0</v>
      </c>
    </row>
    <row r="12" spans="1:11" ht="14.25" x14ac:dyDescent="0.2">
      <c r="A12" s="18" t="s">
        <v>22</v>
      </c>
      <c r="B12" s="18"/>
      <c r="C12" s="18"/>
      <c r="D12" s="19" t="s">
        <v>835</v>
      </c>
      <c r="E12" s="18"/>
      <c r="F12" s="18"/>
      <c r="G12" s="20">
        <v>1</v>
      </c>
      <c r="H12" s="20"/>
      <c r="I12" s="20">
        <f>SUBTOTAL(9,I13:I44)</f>
        <v>35546.71</v>
      </c>
      <c r="J12" s="2"/>
      <c r="K12" s="20">
        <f>SUBTOTAL(9,K13:K44)</f>
        <v>0</v>
      </c>
    </row>
    <row r="13" spans="1:11" ht="14.25" x14ac:dyDescent="0.2">
      <c r="A13" s="18" t="s">
        <v>836</v>
      </c>
      <c r="B13" s="18"/>
      <c r="C13" s="18"/>
      <c r="D13" s="19" t="s">
        <v>1285</v>
      </c>
      <c r="E13" s="18"/>
      <c r="F13" s="18"/>
      <c r="G13" s="20">
        <v>1</v>
      </c>
      <c r="H13" s="20"/>
      <c r="I13" s="20">
        <f>SUBTOTAL(9,I14:I20)</f>
        <v>7160.7000000000007</v>
      </c>
      <c r="J13" s="2"/>
      <c r="K13" s="20">
        <f>SUBTOTAL(9,K14:K20)</f>
        <v>0</v>
      </c>
    </row>
    <row r="14" spans="1:11" ht="38.25" x14ac:dyDescent="0.2">
      <c r="A14" s="22" t="s">
        <v>837</v>
      </c>
      <c r="B14" s="22" t="s">
        <v>75</v>
      </c>
      <c r="C14" s="22" t="s">
        <v>9</v>
      </c>
      <c r="D14" s="23" t="s">
        <v>76</v>
      </c>
      <c r="E14" s="22" t="s">
        <v>25</v>
      </c>
      <c r="F14" s="22">
        <v>3.37</v>
      </c>
      <c r="G14" s="24">
        <v>489.07</v>
      </c>
      <c r="H14" s="24">
        <v>625.76</v>
      </c>
      <c r="I14" s="24">
        <v>2108.81</v>
      </c>
      <c r="J14" s="4"/>
      <c r="K14" s="24">
        <f t="shared" ref="K14:K20" si="1">ROUND(J14*F14,2)</f>
        <v>0</v>
      </c>
    </row>
    <row r="15" spans="1:11" ht="25.5" x14ac:dyDescent="0.2">
      <c r="A15" s="22" t="s">
        <v>840</v>
      </c>
      <c r="B15" s="22" t="s">
        <v>77</v>
      </c>
      <c r="C15" s="22" t="s">
        <v>9</v>
      </c>
      <c r="D15" s="23" t="s">
        <v>78</v>
      </c>
      <c r="E15" s="22" t="s">
        <v>25</v>
      </c>
      <c r="F15" s="22">
        <v>3.37</v>
      </c>
      <c r="G15" s="24">
        <v>41.58</v>
      </c>
      <c r="H15" s="24">
        <v>53.2</v>
      </c>
      <c r="I15" s="24">
        <v>179.28</v>
      </c>
      <c r="J15" s="4"/>
      <c r="K15" s="24">
        <f t="shared" si="1"/>
        <v>0</v>
      </c>
    </row>
    <row r="16" spans="1:11" ht="25.5" x14ac:dyDescent="0.2">
      <c r="A16" s="22" t="s">
        <v>841</v>
      </c>
      <c r="B16" s="22" t="s">
        <v>86</v>
      </c>
      <c r="C16" s="22" t="s">
        <v>9</v>
      </c>
      <c r="D16" s="23" t="s">
        <v>87</v>
      </c>
      <c r="E16" s="22" t="s">
        <v>25</v>
      </c>
      <c r="F16" s="22">
        <v>8.27</v>
      </c>
      <c r="G16" s="24">
        <v>97.68</v>
      </c>
      <c r="H16" s="24">
        <v>124.98</v>
      </c>
      <c r="I16" s="24">
        <v>1033.58</v>
      </c>
      <c r="J16" s="4"/>
      <c r="K16" s="24">
        <f t="shared" si="1"/>
        <v>0</v>
      </c>
    </row>
    <row r="17" spans="1:11" ht="14.25" x14ac:dyDescent="0.2">
      <c r="A17" s="22" t="s">
        <v>1286</v>
      </c>
      <c r="B17" s="22" t="s">
        <v>122</v>
      </c>
      <c r="C17" s="22" t="s">
        <v>9</v>
      </c>
      <c r="D17" s="23" t="s">
        <v>123</v>
      </c>
      <c r="E17" s="22" t="s">
        <v>25</v>
      </c>
      <c r="F17" s="22">
        <v>4.9000000000000004</v>
      </c>
      <c r="G17" s="24">
        <v>51.04</v>
      </c>
      <c r="H17" s="24">
        <v>65.3</v>
      </c>
      <c r="I17" s="24">
        <v>319.97000000000003</v>
      </c>
      <c r="J17" s="4"/>
      <c r="K17" s="24">
        <f t="shared" si="1"/>
        <v>0</v>
      </c>
    </row>
    <row r="18" spans="1:11" ht="38.25" x14ac:dyDescent="0.2">
      <c r="A18" s="22" t="s">
        <v>1287</v>
      </c>
      <c r="B18" s="22" t="s">
        <v>848</v>
      </c>
      <c r="C18" s="22" t="s">
        <v>11</v>
      </c>
      <c r="D18" s="23" t="s">
        <v>79</v>
      </c>
      <c r="E18" s="22" t="s">
        <v>63</v>
      </c>
      <c r="F18" s="22">
        <v>21.4</v>
      </c>
      <c r="G18" s="24">
        <v>55.97</v>
      </c>
      <c r="H18" s="24">
        <v>71.61</v>
      </c>
      <c r="I18" s="24">
        <v>1532.45</v>
      </c>
      <c r="J18" s="4"/>
      <c r="K18" s="24">
        <f t="shared" si="1"/>
        <v>0</v>
      </c>
    </row>
    <row r="19" spans="1:11" ht="25.5" x14ac:dyDescent="0.2">
      <c r="A19" s="22" t="s">
        <v>1288</v>
      </c>
      <c r="B19" s="22" t="s">
        <v>1289</v>
      </c>
      <c r="C19" s="22" t="s">
        <v>831</v>
      </c>
      <c r="D19" s="23" t="s">
        <v>1290</v>
      </c>
      <c r="E19" s="22" t="s">
        <v>1291</v>
      </c>
      <c r="F19" s="22">
        <v>135.5</v>
      </c>
      <c r="G19" s="24">
        <v>11.33</v>
      </c>
      <c r="H19" s="24">
        <v>14.49</v>
      </c>
      <c r="I19" s="24">
        <v>1963.39</v>
      </c>
      <c r="J19" s="4"/>
      <c r="K19" s="24">
        <f t="shared" si="1"/>
        <v>0</v>
      </c>
    </row>
    <row r="20" spans="1:11" ht="25.5" x14ac:dyDescent="0.2">
      <c r="A20" s="22" t="s">
        <v>1292</v>
      </c>
      <c r="B20" s="22" t="s">
        <v>1293</v>
      </c>
      <c r="C20" s="22" t="s">
        <v>831</v>
      </c>
      <c r="D20" s="23" t="s">
        <v>1294</v>
      </c>
      <c r="E20" s="22" t="s">
        <v>1291</v>
      </c>
      <c r="F20" s="22">
        <v>1.5</v>
      </c>
      <c r="G20" s="24">
        <v>12.1</v>
      </c>
      <c r="H20" s="24">
        <v>15.48</v>
      </c>
      <c r="I20" s="24">
        <v>23.22</v>
      </c>
      <c r="J20" s="4"/>
      <c r="K20" s="24">
        <f t="shared" si="1"/>
        <v>0</v>
      </c>
    </row>
    <row r="21" spans="1:11" ht="14.25" x14ac:dyDescent="0.2">
      <c r="A21" s="18" t="s">
        <v>842</v>
      </c>
      <c r="B21" s="18"/>
      <c r="C21" s="18"/>
      <c r="D21" s="19" t="s">
        <v>89</v>
      </c>
      <c r="E21" s="18"/>
      <c r="F21" s="18"/>
      <c r="G21" s="20">
        <v>1</v>
      </c>
      <c r="H21" s="20"/>
      <c r="I21" s="20">
        <f>SUBTOTAL(9,I22:I26)</f>
        <v>2795.27</v>
      </c>
      <c r="J21" s="2"/>
      <c r="K21" s="20">
        <f>SUBTOTAL(9,K22:K26)</f>
        <v>0</v>
      </c>
    </row>
    <row r="22" spans="1:11" ht="38.25" x14ac:dyDescent="0.2">
      <c r="A22" s="22" t="s">
        <v>843</v>
      </c>
      <c r="B22" s="22" t="s">
        <v>75</v>
      </c>
      <c r="C22" s="22" t="s">
        <v>9</v>
      </c>
      <c r="D22" s="23" t="s">
        <v>76</v>
      </c>
      <c r="E22" s="22" t="s">
        <v>25</v>
      </c>
      <c r="F22" s="22">
        <v>0.54</v>
      </c>
      <c r="G22" s="24">
        <v>489.07</v>
      </c>
      <c r="H22" s="24">
        <v>625.76</v>
      </c>
      <c r="I22" s="24">
        <v>337.91</v>
      </c>
      <c r="J22" s="4"/>
      <c r="K22" s="24">
        <f t="shared" ref="K22:K26" si="2">ROUND(J22*F22,2)</f>
        <v>0</v>
      </c>
    </row>
    <row r="23" spans="1:11" ht="25.5" x14ac:dyDescent="0.2">
      <c r="A23" s="22" t="s">
        <v>844</v>
      </c>
      <c r="B23" s="22" t="s">
        <v>77</v>
      </c>
      <c r="C23" s="22" t="s">
        <v>9</v>
      </c>
      <c r="D23" s="23" t="s">
        <v>78</v>
      </c>
      <c r="E23" s="22" t="s">
        <v>25</v>
      </c>
      <c r="F23" s="22">
        <v>0.54</v>
      </c>
      <c r="G23" s="24">
        <v>41.58</v>
      </c>
      <c r="H23" s="24">
        <v>53.2</v>
      </c>
      <c r="I23" s="24">
        <v>28.72</v>
      </c>
      <c r="J23" s="4"/>
      <c r="K23" s="24">
        <f t="shared" si="2"/>
        <v>0</v>
      </c>
    </row>
    <row r="24" spans="1:11" ht="38.25" x14ac:dyDescent="0.2">
      <c r="A24" s="22" t="s">
        <v>845</v>
      </c>
      <c r="B24" s="22" t="s">
        <v>848</v>
      </c>
      <c r="C24" s="22" t="s">
        <v>11</v>
      </c>
      <c r="D24" s="23" t="s">
        <v>79</v>
      </c>
      <c r="E24" s="22" t="s">
        <v>63</v>
      </c>
      <c r="F24" s="22">
        <v>10.71</v>
      </c>
      <c r="G24" s="24">
        <v>55.97</v>
      </c>
      <c r="H24" s="24">
        <v>71.61</v>
      </c>
      <c r="I24" s="24">
        <v>766.94</v>
      </c>
      <c r="J24" s="4"/>
      <c r="K24" s="24">
        <f t="shared" si="2"/>
        <v>0</v>
      </c>
    </row>
    <row r="25" spans="1:11" ht="25.5" x14ac:dyDescent="0.2">
      <c r="A25" s="22" t="s">
        <v>846</v>
      </c>
      <c r="B25" s="22" t="s">
        <v>1295</v>
      </c>
      <c r="C25" s="22" t="s">
        <v>831</v>
      </c>
      <c r="D25" s="23" t="s">
        <v>1290</v>
      </c>
      <c r="E25" s="22" t="s">
        <v>1291</v>
      </c>
      <c r="F25" s="22">
        <v>93.1</v>
      </c>
      <c r="G25" s="24">
        <v>11.33</v>
      </c>
      <c r="H25" s="24">
        <v>14.49</v>
      </c>
      <c r="I25" s="24">
        <v>1349.01</v>
      </c>
      <c r="J25" s="4"/>
      <c r="K25" s="24">
        <f t="shared" si="2"/>
        <v>0</v>
      </c>
    </row>
    <row r="26" spans="1:11" ht="25.5" x14ac:dyDescent="0.2">
      <c r="A26" s="22" t="s">
        <v>847</v>
      </c>
      <c r="B26" s="22" t="s">
        <v>1293</v>
      </c>
      <c r="C26" s="22" t="s">
        <v>831</v>
      </c>
      <c r="D26" s="23" t="s">
        <v>1294</v>
      </c>
      <c r="E26" s="22" t="s">
        <v>1291</v>
      </c>
      <c r="F26" s="22">
        <v>20.2</v>
      </c>
      <c r="G26" s="24">
        <v>12.1</v>
      </c>
      <c r="H26" s="24">
        <v>15.48</v>
      </c>
      <c r="I26" s="24">
        <v>312.69</v>
      </c>
      <c r="J26" s="4"/>
      <c r="K26" s="24">
        <f t="shared" si="2"/>
        <v>0</v>
      </c>
    </row>
    <row r="27" spans="1:11" ht="14.25" x14ac:dyDescent="0.2">
      <c r="A27" s="18" t="s">
        <v>849</v>
      </c>
      <c r="B27" s="18"/>
      <c r="C27" s="18"/>
      <c r="D27" s="19" t="s">
        <v>73</v>
      </c>
      <c r="E27" s="18"/>
      <c r="F27" s="18"/>
      <c r="G27" s="20">
        <v>1</v>
      </c>
      <c r="H27" s="20"/>
      <c r="I27" s="20">
        <f>SUBTOTAL(9,I28:I32)</f>
        <v>10933.359999999999</v>
      </c>
      <c r="J27" s="2"/>
      <c r="K27" s="20">
        <f>SUBTOTAL(9,K28:K32)</f>
        <v>0</v>
      </c>
    </row>
    <row r="28" spans="1:11" ht="38.25" x14ac:dyDescent="0.2">
      <c r="A28" s="22" t="s">
        <v>850</v>
      </c>
      <c r="B28" s="22" t="s">
        <v>75</v>
      </c>
      <c r="C28" s="22" t="s">
        <v>9</v>
      </c>
      <c r="D28" s="23" t="s">
        <v>76</v>
      </c>
      <c r="E28" s="22" t="s">
        <v>25</v>
      </c>
      <c r="F28" s="22">
        <v>3.37</v>
      </c>
      <c r="G28" s="24">
        <v>489.07</v>
      </c>
      <c r="H28" s="24">
        <v>625.76</v>
      </c>
      <c r="I28" s="24">
        <v>2108.81</v>
      </c>
      <c r="J28" s="4"/>
      <c r="K28" s="24">
        <f t="shared" ref="K28:K32" si="3">ROUND(J28*F28,2)</f>
        <v>0</v>
      </c>
    </row>
    <row r="29" spans="1:11" ht="25.5" x14ac:dyDescent="0.2">
      <c r="A29" s="22" t="s">
        <v>851</v>
      </c>
      <c r="B29" s="22" t="s">
        <v>77</v>
      </c>
      <c r="C29" s="22" t="s">
        <v>9</v>
      </c>
      <c r="D29" s="23" t="s">
        <v>78</v>
      </c>
      <c r="E29" s="22" t="s">
        <v>25</v>
      </c>
      <c r="F29" s="22">
        <v>3.37</v>
      </c>
      <c r="G29" s="24">
        <v>41.58</v>
      </c>
      <c r="H29" s="24">
        <v>53.2</v>
      </c>
      <c r="I29" s="24">
        <v>179.28</v>
      </c>
      <c r="J29" s="4"/>
      <c r="K29" s="24">
        <f t="shared" si="3"/>
        <v>0</v>
      </c>
    </row>
    <row r="30" spans="1:11" ht="38.25" x14ac:dyDescent="0.2">
      <c r="A30" s="22" t="s">
        <v>852</v>
      </c>
      <c r="B30" s="22" t="s">
        <v>848</v>
      </c>
      <c r="C30" s="22" t="s">
        <v>11</v>
      </c>
      <c r="D30" s="23" t="s">
        <v>79</v>
      </c>
      <c r="E30" s="22" t="s">
        <v>63</v>
      </c>
      <c r="F30" s="22">
        <v>67.319999999999993</v>
      </c>
      <c r="G30" s="24">
        <v>55.97</v>
      </c>
      <c r="H30" s="24">
        <v>71.61</v>
      </c>
      <c r="I30" s="24">
        <v>4820.78</v>
      </c>
      <c r="J30" s="4"/>
      <c r="K30" s="24">
        <f t="shared" si="3"/>
        <v>0</v>
      </c>
    </row>
    <row r="31" spans="1:11" ht="25.5" x14ac:dyDescent="0.2">
      <c r="A31" s="22" t="s">
        <v>853</v>
      </c>
      <c r="B31" s="22" t="s">
        <v>1289</v>
      </c>
      <c r="C31" s="22" t="s">
        <v>831</v>
      </c>
      <c r="D31" s="23" t="s">
        <v>1290</v>
      </c>
      <c r="E31" s="22" t="s">
        <v>1291</v>
      </c>
      <c r="F31" s="22">
        <v>182</v>
      </c>
      <c r="G31" s="24">
        <v>11.33</v>
      </c>
      <c r="H31" s="24">
        <v>14.49</v>
      </c>
      <c r="I31" s="24">
        <v>2637.18</v>
      </c>
      <c r="J31" s="4"/>
      <c r="K31" s="24">
        <f t="shared" si="3"/>
        <v>0</v>
      </c>
    </row>
    <row r="32" spans="1:11" ht="25.5" x14ac:dyDescent="0.2">
      <c r="A32" s="22" t="s">
        <v>854</v>
      </c>
      <c r="B32" s="22" t="s">
        <v>1296</v>
      </c>
      <c r="C32" s="22" t="s">
        <v>831</v>
      </c>
      <c r="D32" s="23" t="s">
        <v>1294</v>
      </c>
      <c r="E32" s="22" t="s">
        <v>1291</v>
      </c>
      <c r="F32" s="22">
        <v>76.7</v>
      </c>
      <c r="G32" s="24">
        <v>12.1</v>
      </c>
      <c r="H32" s="24">
        <v>15.48</v>
      </c>
      <c r="I32" s="24">
        <v>1187.31</v>
      </c>
      <c r="J32" s="4"/>
      <c r="K32" s="24">
        <f t="shared" si="3"/>
        <v>0</v>
      </c>
    </row>
    <row r="33" spans="1:11" ht="14.25" x14ac:dyDescent="0.2">
      <c r="A33" s="18" t="s">
        <v>855</v>
      </c>
      <c r="B33" s="18"/>
      <c r="C33" s="18"/>
      <c r="D33" s="19" t="s">
        <v>103</v>
      </c>
      <c r="E33" s="18"/>
      <c r="F33" s="18"/>
      <c r="G33" s="20">
        <v>1</v>
      </c>
      <c r="H33" s="20"/>
      <c r="I33" s="20">
        <f>SUBTOTAL(9,I34:I38)</f>
        <v>7327.24</v>
      </c>
      <c r="J33" s="2"/>
      <c r="K33" s="20">
        <f>SUBTOTAL(9,K34:K38)</f>
        <v>0</v>
      </c>
    </row>
    <row r="34" spans="1:11" ht="38.25" x14ac:dyDescent="0.2">
      <c r="A34" s="22" t="s">
        <v>856</v>
      </c>
      <c r="B34" s="22" t="s">
        <v>75</v>
      </c>
      <c r="C34" s="22" t="s">
        <v>9</v>
      </c>
      <c r="D34" s="23" t="s">
        <v>76</v>
      </c>
      <c r="E34" s="22" t="s">
        <v>25</v>
      </c>
      <c r="F34" s="22">
        <v>2.64</v>
      </c>
      <c r="G34" s="24">
        <v>489.07</v>
      </c>
      <c r="H34" s="24">
        <v>625.76</v>
      </c>
      <c r="I34" s="24">
        <v>1652</v>
      </c>
      <c r="J34" s="4"/>
      <c r="K34" s="24">
        <f t="shared" ref="K34:K38" si="4">ROUND(J34*F34,2)</f>
        <v>0</v>
      </c>
    </row>
    <row r="35" spans="1:11" ht="25.5" x14ac:dyDescent="0.2">
      <c r="A35" s="22" t="s">
        <v>857</v>
      </c>
      <c r="B35" s="22" t="s">
        <v>77</v>
      </c>
      <c r="C35" s="22" t="s">
        <v>9</v>
      </c>
      <c r="D35" s="23" t="s">
        <v>78</v>
      </c>
      <c r="E35" s="22" t="s">
        <v>25</v>
      </c>
      <c r="F35" s="22">
        <v>2.64</v>
      </c>
      <c r="G35" s="24">
        <v>41.58</v>
      </c>
      <c r="H35" s="24">
        <v>53.2</v>
      </c>
      <c r="I35" s="24">
        <v>140.44</v>
      </c>
      <c r="J35" s="4"/>
      <c r="K35" s="24">
        <f t="shared" si="4"/>
        <v>0</v>
      </c>
    </row>
    <row r="36" spans="1:11" ht="38.25" x14ac:dyDescent="0.2">
      <c r="A36" s="22" t="s">
        <v>858</v>
      </c>
      <c r="B36" s="22" t="s">
        <v>848</v>
      </c>
      <c r="C36" s="22" t="s">
        <v>11</v>
      </c>
      <c r="D36" s="23" t="s">
        <v>79</v>
      </c>
      <c r="E36" s="22" t="s">
        <v>63</v>
      </c>
      <c r="F36" s="22">
        <v>43.95</v>
      </c>
      <c r="G36" s="24">
        <v>55.97</v>
      </c>
      <c r="H36" s="24">
        <v>71.61</v>
      </c>
      <c r="I36" s="24">
        <v>3147.25</v>
      </c>
      <c r="J36" s="4"/>
      <c r="K36" s="24">
        <f t="shared" si="4"/>
        <v>0</v>
      </c>
    </row>
    <row r="37" spans="1:11" ht="25.5" x14ac:dyDescent="0.2">
      <c r="A37" s="22" t="s">
        <v>859</v>
      </c>
      <c r="B37" s="22" t="s">
        <v>1289</v>
      </c>
      <c r="C37" s="22" t="s">
        <v>831</v>
      </c>
      <c r="D37" s="23" t="s">
        <v>1290</v>
      </c>
      <c r="E37" s="22" t="s">
        <v>1291</v>
      </c>
      <c r="F37" s="22">
        <v>113.6</v>
      </c>
      <c r="G37" s="24">
        <v>11.33</v>
      </c>
      <c r="H37" s="24">
        <v>14.49</v>
      </c>
      <c r="I37" s="24">
        <v>1646.06</v>
      </c>
      <c r="J37" s="4"/>
      <c r="K37" s="24">
        <f t="shared" si="4"/>
        <v>0</v>
      </c>
    </row>
    <row r="38" spans="1:11" ht="25.5" x14ac:dyDescent="0.2">
      <c r="A38" s="22" t="s">
        <v>860</v>
      </c>
      <c r="B38" s="22" t="s">
        <v>1293</v>
      </c>
      <c r="C38" s="22" t="s">
        <v>831</v>
      </c>
      <c r="D38" s="23" t="s">
        <v>1294</v>
      </c>
      <c r="E38" s="22" t="s">
        <v>1291</v>
      </c>
      <c r="F38" s="22">
        <v>47.9</v>
      </c>
      <c r="G38" s="24">
        <v>12.1</v>
      </c>
      <c r="H38" s="24">
        <v>15.48</v>
      </c>
      <c r="I38" s="24">
        <v>741.49</v>
      </c>
      <c r="J38" s="4"/>
      <c r="K38" s="24">
        <f t="shared" si="4"/>
        <v>0</v>
      </c>
    </row>
    <row r="39" spans="1:11" ht="14.25" x14ac:dyDescent="0.2">
      <c r="A39" s="18" t="s">
        <v>861</v>
      </c>
      <c r="B39" s="18"/>
      <c r="C39" s="18"/>
      <c r="D39" s="19" t="s">
        <v>867</v>
      </c>
      <c r="E39" s="18"/>
      <c r="F39" s="18"/>
      <c r="G39" s="20">
        <v>1</v>
      </c>
      <c r="H39" s="20"/>
      <c r="I39" s="20">
        <f>SUBTOTAL(9,I40:I44)</f>
        <v>7330.14</v>
      </c>
      <c r="J39" s="2"/>
      <c r="K39" s="20">
        <f>SUBTOTAL(9,K40:K44)</f>
        <v>0</v>
      </c>
    </row>
    <row r="40" spans="1:11" ht="38.25" x14ac:dyDescent="0.2">
      <c r="A40" s="22" t="s">
        <v>862</v>
      </c>
      <c r="B40" s="22" t="s">
        <v>75</v>
      </c>
      <c r="C40" s="22" t="s">
        <v>9</v>
      </c>
      <c r="D40" s="23" t="s">
        <v>76</v>
      </c>
      <c r="E40" s="22" t="s">
        <v>25</v>
      </c>
      <c r="F40" s="22">
        <v>2.64</v>
      </c>
      <c r="G40" s="24">
        <v>489.07</v>
      </c>
      <c r="H40" s="24">
        <v>625.76</v>
      </c>
      <c r="I40" s="24">
        <v>1652</v>
      </c>
      <c r="J40" s="4"/>
      <c r="K40" s="24">
        <f t="shared" ref="K40:K44" si="5">ROUND(J40*F40,2)</f>
        <v>0</v>
      </c>
    </row>
    <row r="41" spans="1:11" ht="25.5" x14ac:dyDescent="0.2">
      <c r="A41" s="22" t="s">
        <v>863</v>
      </c>
      <c r="B41" s="22" t="s">
        <v>77</v>
      </c>
      <c r="C41" s="22" t="s">
        <v>9</v>
      </c>
      <c r="D41" s="23" t="s">
        <v>78</v>
      </c>
      <c r="E41" s="22" t="s">
        <v>25</v>
      </c>
      <c r="F41" s="22">
        <v>2.64</v>
      </c>
      <c r="G41" s="24">
        <v>41.58</v>
      </c>
      <c r="H41" s="24">
        <v>53.2</v>
      </c>
      <c r="I41" s="24">
        <v>140.44</v>
      </c>
      <c r="J41" s="4"/>
      <c r="K41" s="24">
        <f t="shared" si="5"/>
        <v>0</v>
      </c>
    </row>
    <row r="42" spans="1:11" ht="38.25" x14ac:dyDescent="0.2">
      <c r="A42" s="22" t="s">
        <v>864</v>
      </c>
      <c r="B42" s="22" t="s">
        <v>848</v>
      </c>
      <c r="C42" s="22" t="s">
        <v>11</v>
      </c>
      <c r="D42" s="23" t="s">
        <v>79</v>
      </c>
      <c r="E42" s="22" t="s">
        <v>63</v>
      </c>
      <c r="F42" s="22">
        <v>43.95</v>
      </c>
      <c r="G42" s="24">
        <v>55.97</v>
      </c>
      <c r="H42" s="24">
        <v>71.61</v>
      </c>
      <c r="I42" s="24">
        <v>3147.25</v>
      </c>
      <c r="J42" s="4"/>
      <c r="K42" s="24">
        <f t="shared" si="5"/>
        <v>0</v>
      </c>
    </row>
    <row r="43" spans="1:11" ht="25.5" x14ac:dyDescent="0.2">
      <c r="A43" s="22" t="s">
        <v>865</v>
      </c>
      <c r="B43" s="22" t="s">
        <v>1295</v>
      </c>
      <c r="C43" s="22" t="s">
        <v>831</v>
      </c>
      <c r="D43" s="23" t="s">
        <v>1290</v>
      </c>
      <c r="E43" s="22" t="s">
        <v>1291</v>
      </c>
      <c r="F43" s="22">
        <v>113.8</v>
      </c>
      <c r="G43" s="24">
        <v>11.33</v>
      </c>
      <c r="H43" s="24">
        <v>14.49</v>
      </c>
      <c r="I43" s="24">
        <v>1648.96</v>
      </c>
      <c r="J43" s="4"/>
      <c r="K43" s="24">
        <f t="shared" si="5"/>
        <v>0</v>
      </c>
    </row>
    <row r="44" spans="1:11" ht="25.5" x14ac:dyDescent="0.2">
      <c r="A44" s="22" t="s">
        <v>866</v>
      </c>
      <c r="B44" s="22" t="s">
        <v>1296</v>
      </c>
      <c r="C44" s="22" t="s">
        <v>831</v>
      </c>
      <c r="D44" s="23" t="s">
        <v>1294</v>
      </c>
      <c r="E44" s="22" t="s">
        <v>1291</v>
      </c>
      <c r="F44" s="22">
        <v>47.9</v>
      </c>
      <c r="G44" s="24">
        <v>12.1</v>
      </c>
      <c r="H44" s="24">
        <v>15.48</v>
      </c>
      <c r="I44" s="24">
        <v>741.49</v>
      </c>
      <c r="J44" s="4"/>
      <c r="K44" s="24">
        <f t="shared" si="5"/>
        <v>0</v>
      </c>
    </row>
    <row r="45" spans="1:11" ht="14.25" x14ac:dyDescent="0.2">
      <c r="A45" s="18" t="s">
        <v>70</v>
      </c>
      <c r="B45" s="18"/>
      <c r="C45" s="18"/>
      <c r="D45" s="19" t="s">
        <v>84</v>
      </c>
      <c r="E45" s="18"/>
      <c r="F45" s="18"/>
      <c r="G45" s="20">
        <v>1</v>
      </c>
      <c r="H45" s="20"/>
      <c r="I45" s="20">
        <f>SUBTOTAL(9,I46:I71)</f>
        <v>287408.02</v>
      </c>
      <c r="J45" s="2"/>
      <c r="K45" s="20">
        <f>SUBTOTAL(9,K46:K71)</f>
        <v>0</v>
      </c>
    </row>
    <row r="46" spans="1:11" ht="14.25" x14ac:dyDescent="0.2">
      <c r="A46" s="18" t="s">
        <v>868</v>
      </c>
      <c r="B46" s="18"/>
      <c r="C46" s="18"/>
      <c r="D46" s="19" t="s">
        <v>83</v>
      </c>
      <c r="E46" s="18"/>
      <c r="F46" s="18"/>
      <c r="G46" s="20">
        <v>1</v>
      </c>
      <c r="H46" s="20"/>
      <c r="I46" s="20">
        <f>SUBTOTAL(9,I47:I71)</f>
        <v>287408.02</v>
      </c>
      <c r="J46" s="2"/>
      <c r="K46" s="20">
        <f>SUBTOTAL(9,K47:K71)</f>
        <v>0</v>
      </c>
    </row>
    <row r="47" spans="1:11" ht="14.25" x14ac:dyDescent="0.2">
      <c r="A47" s="18" t="s">
        <v>869</v>
      </c>
      <c r="B47" s="18"/>
      <c r="C47" s="18"/>
      <c r="D47" s="19" t="s">
        <v>878</v>
      </c>
      <c r="E47" s="18"/>
      <c r="F47" s="18"/>
      <c r="G47" s="20">
        <v>1</v>
      </c>
      <c r="H47" s="20"/>
      <c r="I47" s="20">
        <f>SUBTOTAL(9,I48:I50)</f>
        <v>157603.31999999998</v>
      </c>
      <c r="J47" s="2"/>
      <c r="K47" s="20">
        <f>SUBTOTAL(9,K48:K50)</f>
        <v>0</v>
      </c>
    </row>
    <row r="48" spans="1:11" ht="25.5" x14ac:dyDescent="0.2">
      <c r="A48" s="22" t="s">
        <v>870</v>
      </c>
      <c r="B48" s="22" t="s">
        <v>1297</v>
      </c>
      <c r="C48" s="22" t="s">
        <v>831</v>
      </c>
      <c r="D48" s="23" t="s">
        <v>1298</v>
      </c>
      <c r="E48" s="22" t="s">
        <v>1291</v>
      </c>
      <c r="F48" s="22">
        <v>7683</v>
      </c>
      <c r="G48" s="24">
        <v>11.93</v>
      </c>
      <c r="H48" s="24">
        <v>15.26</v>
      </c>
      <c r="I48" s="24">
        <v>117242.58</v>
      </c>
      <c r="J48" s="4"/>
      <c r="K48" s="24">
        <f t="shared" ref="K48:K50" si="6">ROUND(J48*F48,2)</f>
        <v>0</v>
      </c>
    </row>
    <row r="49" spans="1:11" ht="25.5" x14ac:dyDescent="0.2">
      <c r="A49" s="22" t="s">
        <v>871</v>
      </c>
      <c r="B49" s="22" t="s">
        <v>1289</v>
      </c>
      <c r="C49" s="22" t="s">
        <v>831</v>
      </c>
      <c r="D49" s="23" t="s">
        <v>1290</v>
      </c>
      <c r="E49" s="22" t="s">
        <v>1291</v>
      </c>
      <c r="F49" s="22">
        <v>1306</v>
      </c>
      <c r="G49" s="24">
        <v>11.33</v>
      </c>
      <c r="H49" s="24">
        <v>14.49</v>
      </c>
      <c r="I49" s="24">
        <v>18923.939999999999</v>
      </c>
      <c r="J49" s="4"/>
      <c r="K49" s="24">
        <f t="shared" si="6"/>
        <v>0</v>
      </c>
    </row>
    <row r="50" spans="1:11" ht="51" x14ac:dyDescent="0.2">
      <c r="A50" s="22" t="s">
        <v>872</v>
      </c>
      <c r="B50" s="22" t="s">
        <v>838</v>
      </c>
      <c r="C50" s="22" t="s">
        <v>11</v>
      </c>
      <c r="D50" s="23" t="s">
        <v>839</v>
      </c>
      <c r="E50" s="22" t="s">
        <v>21</v>
      </c>
      <c r="F50" s="22">
        <v>240</v>
      </c>
      <c r="G50" s="24">
        <v>69.81</v>
      </c>
      <c r="H50" s="24">
        <v>89.32</v>
      </c>
      <c r="I50" s="24">
        <v>21436.799999999999</v>
      </c>
      <c r="J50" s="4"/>
      <c r="K50" s="24">
        <f t="shared" si="6"/>
        <v>0</v>
      </c>
    </row>
    <row r="51" spans="1:11" ht="14.25" x14ac:dyDescent="0.2">
      <c r="A51" s="18" t="s">
        <v>873</v>
      </c>
      <c r="B51" s="18"/>
      <c r="C51" s="18"/>
      <c r="D51" s="19" t="s">
        <v>85</v>
      </c>
      <c r="E51" s="18"/>
      <c r="F51" s="18"/>
      <c r="G51" s="20">
        <v>1</v>
      </c>
      <c r="H51" s="20"/>
      <c r="I51" s="20">
        <f>SUBTOTAL(9,I52:I56)</f>
        <v>22016.670000000002</v>
      </c>
      <c r="J51" s="2"/>
      <c r="K51" s="20">
        <f>SUBTOTAL(9,K52:K56)</f>
        <v>0</v>
      </c>
    </row>
    <row r="52" spans="1:11" ht="38.25" x14ac:dyDescent="0.2">
      <c r="A52" s="22" t="s">
        <v>874</v>
      </c>
      <c r="B52" s="22" t="s">
        <v>75</v>
      </c>
      <c r="C52" s="22" t="s">
        <v>9</v>
      </c>
      <c r="D52" s="23" t="s">
        <v>76</v>
      </c>
      <c r="E52" s="22" t="s">
        <v>25</v>
      </c>
      <c r="F52" s="22">
        <v>16.48</v>
      </c>
      <c r="G52" s="24">
        <v>489.07</v>
      </c>
      <c r="H52" s="24">
        <v>625.76</v>
      </c>
      <c r="I52" s="24">
        <v>10312.52</v>
      </c>
      <c r="J52" s="4"/>
      <c r="K52" s="24">
        <f t="shared" ref="K52:K56" si="7">ROUND(J52*F52,2)</f>
        <v>0</v>
      </c>
    </row>
    <row r="53" spans="1:11" ht="25.5" x14ac:dyDescent="0.2">
      <c r="A53" s="22" t="s">
        <v>875</v>
      </c>
      <c r="B53" s="22" t="s">
        <v>77</v>
      </c>
      <c r="C53" s="22" t="s">
        <v>9</v>
      </c>
      <c r="D53" s="23" t="s">
        <v>78</v>
      </c>
      <c r="E53" s="22" t="s">
        <v>25</v>
      </c>
      <c r="F53" s="22">
        <v>16.48</v>
      </c>
      <c r="G53" s="24">
        <v>41.58</v>
      </c>
      <c r="H53" s="24">
        <v>53.2</v>
      </c>
      <c r="I53" s="24">
        <v>876.73</v>
      </c>
      <c r="J53" s="4"/>
      <c r="K53" s="24">
        <f t="shared" si="7"/>
        <v>0</v>
      </c>
    </row>
    <row r="54" spans="1:11" ht="25.5" x14ac:dyDescent="0.2">
      <c r="A54" s="22" t="s">
        <v>876</v>
      </c>
      <c r="B54" s="22" t="s">
        <v>86</v>
      </c>
      <c r="C54" s="22" t="s">
        <v>9</v>
      </c>
      <c r="D54" s="23" t="s">
        <v>87</v>
      </c>
      <c r="E54" s="22" t="s">
        <v>25</v>
      </c>
      <c r="F54" s="22">
        <v>17.5</v>
      </c>
      <c r="G54" s="24">
        <v>97.68</v>
      </c>
      <c r="H54" s="24">
        <v>124.98</v>
      </c>
      <c r="I54" s="24">
        <v>2187.15</v>
      </c>
      <c r="J54" s="4"/>
      <c r="K54" s="24">
        <f t="shared" si="7"/>
        <v>0</v>
      </c>
    </row>
    <row r="55" spans="1:11" ht="38.25" x14ac:dyDescent="0.2">
      <c r="A55" s="22" t="s">
        <v>877</v>
      </c>
      <c r="B55" s="22" t="s">
        <v>848</v>
      </c>
      <c r="C55" s="22" t="s">
        <v>11</v>
      </c>
      <c r="D55" s="23" t="s">
        <v>79</v>
      </c>
      <c r="E55" s="22" t="s">
        <v>63</v>
      </c>
      <c r="F55" s="22">
        <v>77.760000000000005</v>
      </c>
      <c r="G55" s="24">
        <v>55.97</v>
      </c>
      <c r="H55" s="24">
        <v>71.61</v>
      </c>
      <c r="I55" s="24">
        <v>5568.39</v>
      </c>
      <c r="J55" s="4"/>
      <c r="K55" s="24">
        <f t="shared" si="7"/>
        <v>0</v>
      </c>
    </row>
    <row r="56" spans="1:11" ht="25.5" x14ac:dyDescent="0.2">
      <c r="A56" s="22" t="s">
        <v>1299</v>
      </c>
      <c r="B56" s="22" t="s">
        <v>1289</v>
      </c>
      <c r="C56" s="22" t="s">
        <v>831</v>
      </c>
      <c r="D56" s="23" t="s">
        <v>1290</v>
      </c>
      <c r="E56" s="22" t="s">
        <v>1291</v>
      </c>
      <c r="F56" s="22">
        <v>212</v>
      </c>
      <c r="G56" s="24">
        <v>11.33</v>
      </c>
      <c r="H56" s="24">
        <v>14.49</v>
      </c>
      <c r="I56" s="24">
        <v>3071.88</v>
      </c>
      <c r="J56" s="4"/>
      <c r="K56" s="24">
        <f t="shared" si="7"/>
        <v>0</v>
      </c>
    </row>
    <row r="57" spans="1:11" ht="14.25" x14ac:dyDescent="0.2">
      <c r="A57" s="18" t="s">
        <v>879</v>
      </c>
      <c r="B57" s="18"/>
      <c r="C57" s="18"/>
      <c r="D57" s="19" t="s">
        <v>1285</v>
      </c>
      <c r="E57" s="18"/>
      <c r="F57" s="18"/>
      <c r="G57" s="20">
        <v>1</v>
      </c>
      <c r="H57" s="20"/>
      <c r="I57" s="20">
        <f>SUBTOTAL(9,I58:I64)</f>
        <v>68200.349999999991</v>
      </c>
      <c r="J57" s="2"/>
      <c r="K57" s="20">
        <f>SUBTOTAL(9,K58:K64)</f>
        <v>0</v>
      </c>
    </row>
    <row r="58" spans="1:11" ht="25.5" x14ac:dyDescent="0.2">
      <c r="A58" s="22" t="s">
        <v>880</v>
      </c>
      <c r="B58" s="22" t="s">
        <v>86</v>
      </c>
      <c r="C58" s="22" t="s">
        <v>9</v>
      </c>
      <c r="D58" s="23" t="s">
        <v>87</v>
      </c>
      <c r="E58" s="22" t="s">
        <v>25</v>
      </c>
      <c r="F58" s="22">
        <v>180.9</v>
      </c>
      <c r="G58" s="24">
        <v>97.68</v>
      </c>
      <c r="H58" s="24">
        <v>124.98</v>
      </c>
      <c r="I58" s="24">
        <v>22608.880000000001</v>
      </c>
      <c r="J58" s="4"/>
      <c r="K58" s="24">
        <f t="shared" ref="K58:K64" si="8">ROUND(J58*F58,2)</f>
        <v>0</v>
      </c>
    </row>
    <row r="59" spans="1:11" ht="14.25" x14ac:dyDescent="0.2">
      <c r="A59" s="22" t="s">
        <v>881</v>
      </c>
      <c r="B59" s="22" t="s">
        <v>122</v>
      </c>
      <c r="C59" s="22" t="s">
        <v>9</v>
      </c>
      <c r="D59" s="23" t="s">
        <v>123</v>
      </c>
      <c r="E59" s="22" t="s">
        <v>25</v>
      </c>
      <c r="F59" s="22">
        <v>154.43</v>
      </c>
      <c r="G59" s="24">
        <v>51.04</v>
      </c>
      <c r="H59" s="24">
        <v>65.3</v>
      </c>
      <c r="I59" s="24">
        <v>10084.27</v>
      </c>
      <c r="J59" s="4"/>
      <c r="K59" s="24">
        <f t="shared" si="8"/>
        <v>0</v>
      </c>
    </row>
    <row r="60" spans="1:11" ht="38.25" x14ac:dyDescent="0.2">
      <c r="A60" s="22" t="s">
        <v>882</v>
      </c>
      <c r="B60" s="22" t="s">
        <v>75</v>
      </c>
      <c r="C60" s="22" t="s">
        <v>9</v>
      </c>
      <c r="D60" s="23" t="s">
        <v>76</v>
      </c>
      <c r="E60" s="22" t="s">
        <v>25</v>
      </c>
      <c r="F60" s="22">
        <v>26.47</v>
      </c>
      <c r="G60" s="24">
        <v>489.07</v>
      </c>
      <c r="H60" s="24">
        <v>625.76</v>
      </c>
      <c r="I60" s="24">
        <v>16563.86</v>
      </c>
      <c r="J60" s="4"/>
      <c r="K60" s="24">
        <f t="shared" si="8"/>
        <v>0</v>
      </c>
    </row>
    <row r="61" spans="1:11" ht="25.5" x14ac:dyDescent="0.2">
      <c r="A61" s="22" t="s">
        <v>883</v>
      </c>
      <c r="B61" s="22" t="s">
        <v>77</v>
      </c>
      <c r="C61" s="22" t="s">
        <v>9</v>
      </c>
      <c r="D61" s="23" t="s">
        <v>78</v>
      </c>
      <c r="E61" s="22" t="s">
        <v>25</v>
      </c>
      <c r="F61" s="22">
        <v>26.47</v>
      </c>
      <c r="G61" s="24">
        <v>41.58</v>
      </c>
      <c r="H61" s="24">
        <v>53.2</v>
      </c>
      <c r="I61" s="24">
        <v>1408.2</v>
      </c>
      <c r="J61" s="4"/>
      <c r="K61" s="24">
        <f t="shared" si="8"/>
        <v>0</v>
      </c>
    </row>
    <row r="62" spans="1:11" ht="38.25" x14ac:dyDescent="0.2">
      <c r="A62" s="22" t="s">
        <v>884</v>
      </c>
      <c r="B62" s="22" t="s">
        <v>848</v>
      </c>
      <c r="C62" s="22" t="s">
        <v>11</v>
      </c>
      <c r="D62" s="23" t="s">
        <v>79</v>
      </c>
      <c r="E62" s="22" t="s">
        <v>63</v>
      </c>
      <c r="F62" s="22">
        <v>83.72</v>
      </c>
      <c r="G62" s="24">
        <v>55.97</v>
      </c>
      <c r="H62" s="24">
        <v>71.61</v>
      </c>
      <c r="I62" s="24">
        <v>5995.18</v>
      </c>
      <c r="J62" s="4"/>
      <c r="K62" s="24">
        <f t="shared" si="8"/>
        <v>0</v>
      </c>
    </row>
    <row r="63" spans="1:11" ht="25.5" x14ac:dyDescent="0.2">
      <c r="A63" s="22" t="s">
        <v>885</v>
      </c>
      <c r="B63" s="22" t="s">
        <v>1289</v>
      </c>
      <c r="C63" s="22" t="s">
        <v>831</v>
      </c>
      <c r="D63" s="23" t="s">
        <v>1290</v>
      </c>
      <c r="E63" s="22" t="s">
        <v>1291</v>
      </c>
      <c r="F63" s="22">
        <v>794.7</v>
      </c>
      <c r="G63" s="24">
        <v>11.33</v>
      </c>
      <c r="H63" s="24">
        <v>14.49</v>
      </c>
      <c r="I63" s="24">
        <v>11515.2</v>
      </c>
      <c r="J63" s="4"/>
      <c r="K63" s="24">
        <f t="shared" si="8"/>
        <v>0</v>
      </c>
    </row>
    <row r="64" spans="1:11" ht="25.5" x14ac:dyDescent="0.2">
      <c r="A64" s="22" t="s">
        <v>886</v>
      </c>
      <c r="B64" s="22" t="s">
        <v>1293</v>
      </c>
      <c r="C64" s="22" t="s">
        <v>831</v>
      </c>
      <c r="D64" s="23" t="s">
        <v>1294</v>
      </c>
      <c r="E64" s="22" t="s">
        <v>1291</v>
      </c>
      <c r="F64" s="22">
        <v>1.6</v>
      </c>
      <c r="G64" s="24">
        <v>12.1</v>
      </c>
      <c r="H64" s="24">
        <v>15.48</v>
      </c>
      <c r="I64" s="24">
        <v>24.76</v>
      </c>
      <c r="J64" s="4"/>
      <c r="K64" s="24">
        <f t="shared" si="8"/>
        <v>0</v>
      </c>
    </row>
    <row r="65" spans="1:11" ht="14.25" x14ac:dyDescent="0.2">
      <c r="A65" s="18" t="s">
        <v>1300</v>
      </c>
      <c r="B65" s="18"/>
      <c r="C65" s="18"/>
      <c r="D65" s="19" t="s">
        <v>1301</v>
      </c>
      <c r="E65" s="18"/>
      <c r="F65" s="18"/>
      <c r="G65" s="20">
        <v>1</v>
      </c>
      <c r="H65" s="20"/>
      <c r="I65" s="20">
        <f>$K$65</f>
        <v>0</v>
      </c>
      <c r="J65" s="2"/>
      <c r="K65" s="20">
        <f>SUBTOTAL(9,K66:K71)</f>
        <v>0</v>
      </c>
    </row>
    <row r="66" spans="1:11" ht="25.5" x14ac:dyDescent="0.2">
      <c r="A66" s="22" t="s">
        <v>1302</v>
      </c>
      <c r="B66" s="22" t="s">
        <v>86</v>
      </c>
      <c r="C66" s="22" t="s">
        <v>9</v>
      </c>
      <c r="D66" s="23" t="s">
        <v>87</v>
      </c>
      <c r="E66" s="22" t="s">
        <v>25</v>
      </c>
      <c r="F66" s="22">
        <v>147.75</v>
      </c>
      <c r="G66" s="24">
        <v>97.68</v>
      </c>
      <c r="H66" s="24">
        <v>124.98</v>
      </c>
      <c r="I66" s="24">
        <v>18465.79</v>
      </c>
      <c r="J66" s="4"/>
      <c r="K66" s="24">
        <f t="shared" ref="K66:K71" si="9">ROUND(J66*F66,2)</f>
        <v>0</v>
      </c>
    </row>
    <row r="67" spans="1:11" ht="14.25" x14ac:dyDescent="0.2">
      <c r="A67" s="22" t="s">
        <v>1303</v>
      </c>
      <c r="B67" s="22" t="s">
        <v>122</v>
      </c>
      <c r="C67" s="22" t="s">
        <v>9</v>
      </c>
      <c r="D67" s="23" t="s">
        <v>123</v>
      </c>
      <c r="E67" s="22" t="s">
        <v>25</v>
      </c>
      <c r="F67" s="22">
        <v>147.75</v>
      </c>
      <c r="G67" s="24">
        <v>51.04</v>
      </c>
      <c r="H67" s="24">
        <v>65.3</v>
      </c>
      <c r="I67" s="24">
        <v>9648.07</v>
      </c>
      <c r="J67" s="4"/>
      <c r="K67" s="24">
        <f t="shared" si="9"/>
        <v>0</v>
      </c>
    </row>
    <row r="68" spans="1:11" ht="38.25" x14ac:dyDescent="0.2">
      <c r="A68" s="22" t="s">
        <v>1304</v>
      </c>
      <c r="B68" s="22" t="s">
        <v>75</v>
      </c>
      <c r="C68" s="22" t="s">
        <v>9</v>
      </c>
      <c r="D68" s="23" t="s">
        <v>76</v>
      </c>
      <c r="E68" s="22" t="s">
        <v>25</v>
      </c>
      <c r="F68" s="22">
        <v>8.5399999999999991</v>
      </c>
      <c r="G68" s="24">
        <v>489.07</v>
      </c>
      <c r="H68" s="24">
        <v>625.76</v>
      </c>
      <c r="I68" s="24">
        <v>5343.99</v>
      </c>
      <c r="J68" s="4"/>
      <c r="K68" s="24">
        <f t="shared" si="9"/>
        <v>0</v>
      </c>
    </row>
    <row r="69" spans="1:11" ht="25.5" x14ac:dyDescent="0.2">
      <c r="A69" s="22" t="s">
        <v>1305</v>
      </c>
      <c r="B69" s="22" t="s">
        <v>77</v>
      </c>
      <c r="C69" s="22" t="s">
        <v>9</v>
      </c>
      <c r="D69" s="23" t="s">
        <v>78</v>
      </c>
      <c r="E69" s="22" t="s">
        <v>25</v>
      </c>
      <c r="F69" s="22">
        <v>8.5399999999999991</v>
      </c>
      <c r="G69" s="24">
        <v>41.58</v>
      </c>
      <c r="H69" s="24">
        <v>53.2</v>
      </c>
      <c r="I69" s="24">
        <v>454.32</v>
      </c>
      <c r="J69" s="4"/>
      <c r="K69" s="24">
        <f t="shared" si="9"/>
        <v>0</v>
      </c>
    </row>
    <row r="70" spans="1:11" ht="25.5" x14ac:dyDescent="0.2">
      <c r="A70" s="22" t="s">
        <v>1306</v>
      </c>
      <c r="B70" s="22" t="s">
        <v>1289</v>
      </c>
      <c r="C70" s="22" t="s">
        <v>831</v>
      </c>
      <c r="D70" s="23" t="s">
        <v>1290</v>
      </c>
      <c r="E70" s="22" t="s">
        <v>1291</v>
      </c>
      <c r="F70" s="22">
        <v>366.9</v>
      </c>
      <c r="G70" s="24">
        <v>11.33</v>
      </c>
      <c r="H70" s="24">
        <v>14.49</v>
      </c>
      <c r="I70" s="24">
        <v>5316.38</v>
      </c>
      <c r="J70" s="4"/>
      <c r="K70" s="24">
        <f t="shared" si="9"/>
        <v>0</v>
      </c>
    </row>
    <row r="71" spans="1:11" ht="25.5" x14ac:dyDescent="0.2">
      <c r="A71" s="22" t="s">
        <v>1307</v>
      </c>
      <c r="B71" s="22" t="s">
        <v>1293</v>
      </c>
      <c r="C71" s="22" t="s">
        <v>831</v>
      </c>
      <c r="D71" s="23" t="s">
        <v>1294</v>
      </c>
      <c r="E71" s="22" t="s">
        <v>1291</v>
      </c>
      <c r="F71" s="22">
        <v>23.2</v>
      </c>
      <c r="G71" s="24">
        <v>12.1</v>
      </c>
      <c r="H71" s="24">
        <v>15.48</v>
      </c>
      <c r="I71" s="24">
        <v>359.13</v>
      </c>
      <c r="J71" s="4"/>
      <c r="K71" s="24">
        <f t="shared" si="9"/>
        <v>0</v>
      </c>
    </row>
    <row r="72" spans="1:11" ht="14.25" x14ac:dyDescent="0.2">
      <c r="A72" s="18" t="s">
        <v>887</v>
      </c>
      <c r="B72" s="18"/>
      <c r="C72" s="18"/>
      <c r="D72" s="19" t="s">
        <v>89</v>
      </c>
      <c r="E72" s="18"/>
      <c r="F72" s="18"/>
      <c r="G72" s="20">
        <v>1</v>
      </c>
      <c r="H72" s="20"/>
      <c r="I72" s="20">
        <f>SUBTOTAL(9,I73:I78)</f>
        <v>15090.73</v>
      </c>
      <c r="J72" s="2"/>
      <c r="K72" s="20">
        <f>SUBTOTAL(9,K73:K78)</f>
        <v>0</v>
      </c>
    </row>
    <row r="73" spans="1:11" ht="38.25" x14ac:dyDescent="0.2">
      <c r="A73" s="22" t="s">
        <v>888</v>
      </c>
      <c r="B73" s="22" t="s">
        <v>75</v>
      </c>
      <c r="C73" s="22" t="s">
        <v>9</v>
      </c>
      <c r="D73" s="23" t="s">
        <v>76</v>
      </c>
      <c r="E73" s="22" t="s">
        <v>25</v>
      </c>
      <c r="F73" s="22">
        <v>1.41</v>
      </c>
      <c r="G73" s="24">
        <v>489.07</v>
      </c>
      <c r="H73" s="24">
        <v>625.76</v>
      </c>
      <c r="I73" s="24">
        <v>882.32</v>
      </c>
      <c r="J73" s="4"/>
      <c r="K73" s="24">
        <f t="shared" ref="K73:K78" si="10">ROUND(J73*F73,2)</f>
        <v>0</v>
      </c>
    </row>
    <row r="74" spans="1:11" ht="25.5" x14ac:dyDescent="0.2">
      <c r="A74" s="22" t="s">
        <v>889</v>
      </c>
      <c r="B74" s="22" t="s">
        <v>77</v>
      </c>
      <c r="C74" s="22" t="s">
        <v>9</v>
      </c>
      <c r="D74" s="23" t="s">
        <v>78</v>
      </c>
      <c r="E74" s="22" t="s">
        <v>25</v>
      </c>
      <c r="F74" s="22">
        <v>1.41</v>
      </c>
      <c r="G74" s="24">
        <v>41.58</v>
      </c>
      <c r="H74" s="24">
        <v>53.2</v>
      </c>
      <c r="I74" s="24">
        <v>75.010000000000005</v>
      </c>
      <c r="J74" s="4"/>
      <c r="K74" s="24">
        <f t="shared" si="10"/>
        <v>0</v>
      </c>
    </row>
    <row r="75" spans="1:11" ht="38.25" x14ac:dyDescent="0.2">
      <c r="A75" s="22" t="s">
        <v>890</v>
      </c>
      <c r="B75" s="22" t="s">
        <v>848</v>
      </c>
      <c r="C75" s="22" t="s">
        <v>11</v>
      </c>
      <c r="D75" s="23" t="s">
        <v>79</v>
      </c>
      <c r="E75" s="22" t="s">
        <v>63</v>
      </c>
      <c r="F75" s="22">
        <v>17.45</v>
      </c>
      <c r="G75" s="24">
        <v>55.97</v>
      </c>
      <c r="H75" s="24">
        <v>71.61</v>
      </c>
      <c r="I75" s="24">
        <v>1249.5899999999999</v>
      </c>
      <c r="J75" s="4"/>
      <c r="K75" s="24">
        <f t="shared" si="10"/>
        <v>0</v>
      </c>
    </row>
    <row r="76" spans="1:11" ht="25.5" x14ac:dyDescent="0.2">
      <c r="A76" s="22" t="s">
        <v>891</v>
      </c>
      <c r="B76" s="22" t="s">
        <v>1289</v>
      </c>
      <c r="C76" s="22" t="s">
        <v>831</v>
      </c>
      <c r="D76" s="23" t="s">
        <v>1290</v>
      </c>
      <c r="E76" s="22" t="s">
        <v>1291</v>
      </c>
      <c r="F76" s="22">
        <v>33</v>
      </c>
      <c r="G76" s="24">
        <v>11.33</v>
      </c>
      <c r="H76" s="24">
        <v>14.49</v>
      </c>
      <c r="I76" s="24">
        <v>478.17</v>
      </c>
      <c r="J76" s="4"/>
      <c r="K76" s="24">
        <f t="shared" si="10"/>
        <v>0</v>
      </c>
    </row>
    <row r="77" spans="1:11" ht="25.5" x14ac:dyDescent="0.2">
      <c r="A77" s="22" t="s">
        <v>892</v>
      </c>
      <c r="B77" s="22" t="s">
        <v>1297</v>
      </c>
      <c r="C77" s="22" t="s">
        <v>831</v>
      </c>
      <c r="D77" s="23" t="s">
        <v>1298</v>
      </c>
      <c r="E77" s="22" t="s">
        <v>1291</v>
      </c>
      <c r="F77" s="22">
        <v>746</v>
      </c>
      <c r="G77" s="24">
        <v>11.93</v>
      </c>
      <c r="H77" s="24">
        <v>15.26</v>
      </c>
      <c r="I77" s="24">
        <v>11383.96</v>
      </c>
      <c r="J77" s="4"/>
      <c r="K77" s="24">
        <f t="shared" si="10"/>
        <v>0</v>
      </c>
    </row>
    <row r="78" spans="1:11" ht="25.5" x14ac:dyDescent="0.2">
      <c r="A78" s="22" t="s">
        <v>893</v>
      </c>
      <c r="B78" s="22" t="s">
        <v>1293</v>
      </c>
      <c r="C78" s="22" t="s">
        <v>831</v>
      </c>
      <c r="D78" s="23" t="s">
        <v>1294</v>
      </c>
      <c r="E78" s="22" t="s">
        <v>1291</v>
      </c>
      <c r="F78" s="22">
        <v>66</v>
      </c>
      <c r="G78" s="24">
        <v>12.1</v>
      </c>
      <c r="H78" s="24">
        <v>15.48</v>
      </c>
      <c r="I78" s="24">
        <v>1021.68</v>
      </c>
      <c r="J78" s="4"/>
      <c r="K78" s="24">
        <f t="shared" si="10"/>
        <v>0</v>
      </c>
    </row>
    <row r="79" spans="1:11" ht="14.25" x14ac:dyDescent="0.2">
      <c r="A79" s="18" t="s">
        <v>894</v>
      </c>
      <c r="B79" s="18"/>
      <c r="C79" s="18"/>
      <c r="D79" s="19" t="s">
        <v>90</v>
      </c>
      <c r="E79" s="18"/>
      <c r="F79" s="18"/>
      <c r="G79" s="20">
        <v>1</v>
      </c>
      <c r="H79" s="20"/>
      <c r="I79" s="20">
        <f>SUBTOTAL(9,I80:I85)</f>
        <v>63269.1</v>
      </c>
      <c r="J79" s="2"/>
      <c r="K79" s="20">
        <f>SUBTOTAL(9,K80:K85)</f>
        <v>0</v>
      </c>
    </row>
    <row r="80" spans="1:11" ht="38.25" x14ac:dyDescent="0.2">
      <c r="A80" s="22" t="s">
        <v>895</v>
      </c>
      <c r="B80" s="22" t="s">
        <v>75</v>
      </c>
      <c r="C80" s="22" t="s">
        <v>9</v>
      </c>
      <c r="D80" s="23" t="s">
        <v>76</v>
      </c>
      <c r="E80" s="22" t="s">
        <v>25</v>
      </c>
      <c r="F80" s="22">
        <v>22.9</v>
      </c>
      <c r="G80" s="24">
        <v>489.07</v>
      </c>
      <c r="H80" s="24">
        <v>625.76</v>
      </c>
      <c r="I80" s="24">
        <v>14329.9</v>
      </c>
      <c r="J80" s="4"/>
      <c r="K80" s="24">
        <f t="shared" ref="K80:K85" si="11">ROUND(J80*F80,2)</f>
        <v>0</v>
      </c>
    </row>
    <row r="81" spans="1:11" ht="25.5" x14ac:dyDescent="0.2">
      <c r="A81" s="22" t="s">
        <v>896</v>
      </c>
      <c r="B81" s="22" t="s">
        <v>77</v>
      </c>
      <c r="C81" s="22" t="s">
        <v>9</v>
      </c>
      <c r="D81" s="23" t="s">
        <v>78</v>
      </c>
      <c r="E81" s="22" t="s">
        <v>25</v>
      </c>
      <c r="F81" s="22">
        <v>22.9</v>
      </c>
      <c r="G81" s="24">
        <v>41.58</v>
      </c>
      <c r="H81" s="24">
        <v>53.2</v>
      </c>
      <c r="I81" s="24">
        <v>1218.28</v>
      </c>
      <c r="J81" s="4"/>
      <c r="K81" s="24">
        <f t="shared" si="11"/>
        <v>0</v>
      </c>
    </row>
    <row r="82" spans="1:11" ht="38.25" x14ac:dyDescent="0.2">
      <c r="A82" s="22" t="s">
        <v>897</v>
      </c>
      <c r="B82" s="22" t="s">
        <v>848</v>
      </c>
      <c r="C82" s="22" t="s">
        <v>11</v>
      </c>
      <c r="D82" s="23" t="s">
        <v>79</v>
      </c>
      <c r="E82" s="22" t="s">
        <v>63</v>
      </c>
      <c r="F82" s="22">
        <v>364.43</v>
      </c>
      <c r="G82" s="24">
        <v>55.97</v>
      </c>
      <c r="H82" s="24">
        <v>71.61</v>
      </c>
      <c r="I82" s="24">
        <v>26096.83</v>
      </c>
      <c r="J82" s="4"/>
      <c r="K82" s="24">
        <f t="shared" si="11"/>
        <v>0</v>
      </c>
    </row>
    <row r="83" spans="1:11" ht="25.5" x14ac:dyDescent="0.2">
      <c r="A83" s="22" t="s">
        <v>898</v>
      </c>
      <c r="B83" s="22" t="s">
        <v>1289</v>
      </c>
      <c r="C83" s="22" t="s">
        <v>831</v>
      </c>
      <c r="D83" s="23" t="s">
        <v>1290</v>
      </c>
      <c r="E83" s="22" t="s">
        <v>1291</v>
      </c>
      <c r="F83" s="22">
        <v>1107</v>
      </c>
      <c r="G83" s="24">
        <v>11.33</v>
      </c>
      <c r="H83" s="24">
        <v>14.49</v>
      </c>
      <c r="I83" s="24">
        <v>16040.43</v>
      </c>
      <c r="J83" s="4"/>
      <c r="K83" s="24">
        <f t="shared" si="11"/>
        <v>0</v>
      </c>
    </row>
    <row r="84" spans="1:11" ht="25.5" x14ac:dyDescent="0.2">
      <c r="A84" s="22" t="s">
        <v>899</v>
      </c>
      <c r="B84" s="22" t="s">
        <v>1297</v>
      </c>
      <c r="C84" s="22" t="s">
        <v>831</v>
      </c>
      <c r="D84" s="23" t="s">
        <v>1298</v>
      </c>
      <c r="E84" s="22" t="s">
        <v>1291</v>
      </c>
      <c r="F84" s="22">
        <v>21</v>
      </c>
      <c r="G84" s="24">
        <v>11.93</v>
      </c>
      <c r="H84" s="24">
        <v>15.26</v>
      </c>
      <c r="I84" s="24">
        <v>320.45999999999998</v>
      </c>
      <c r="J84" s="4"/>
      <c r="K84" s="24">
        <f t="shared" si="11"/>
        <v>0</v>
      </c>
    </row>
    <row r="85" spans="1:11" ht="25.5" x14ac:dyDescent="0.2">
      <c r="A85" s="22" t="s">
        <v>900</v>
      </c>
      <c r="B85" s="22" t="s">
        <v>1293</v>
      </c>
      <c r="C85" s="22" t="s">
        <v>831</v>
      </c>
      <c r="D85" s="23" t="s">
        <v>1294</v>
      </c>
      <c r="E85" s="22" t="s">
        <v>1291</v>
      </c>
      <c r="F85" s="22">
        <v>340</v>
      </c>
      <c r="G85" s="24">
        <v>12.1</v>
      </c>
      <c r="H85" s="24">
        <v>15.48</v>
      </c>
      <c r="I85" s="24">
        <v>5263.2</v>
      </c>
      <c r="J85" s="4"/>
      <c r="K85" s="24">
        <f t="shared" si="11"/>
        <v>0</v>
      </c>
    </row>
    <row r="86" spans="1:11" ht="14.25" x14ac:dyDescent="0.2">
      <c r="A86" s="18" t="s">
        <v>901</v>
      </c>
      <c r="B86" s="18"/>
      <c r="C86" s="18"/>
      <c r="D86" s="19" t="s">
        <v>73</v>
      </c>
      <c r="E86" s="18"/>
      <c r="F86" s="18"/>
      <c r="G86" s="20">
        <v>1</v>
      </c>
      <c r="H86" s="20"/>
      <c r="I86" s="20">
        <f>SUBTOTAL(9,I87:I92)</f>
        <v>187893.82</v>
      </c>
      <c r="J86" s="2"/>
      <c r="K86" s="20">
        <f>SUBTOTAL(9,K87:K92)</f>
        <v>0</v>
      </c>
    </row>
    <row r="87" spans="1:11" ht="38.25" x14ac:dyDescent="0.2">
      <c r="A87" s="22" t="s">
        <v>902</v>
      </c>
      <c r="B87" s="22" t="s">
        <v>75</v>
      </c>
      <c r="C87" s="22" t="s">
        <v>9</v>
      </c>
      <c r="D87" s="23" t="s">
        <v>76</v>
      </c>
      <c r="E87" s="22" t="s">
        <v>25</v>
      </c>
      <c r="F87" s="22">
        <v>39.21</v>
      </c>
      <c r="G87" s="24">
        <v>489.07</v>
      </c>
      <c r="H87" s="24">
        <v>625.76</v>
      </c>
      <c r="I87" s="24">
        <v>24536.04</v>
      </c>
      <c r="J87" s="4"/>
      <c r="K87" s="24">
        <f t="shared" ref="K87:K92" si="12">ROUND(J87*F87,2)</f>
        <v>0</v>
      </c>
    </row>
    <row r="88" spans="1:11" ht="25.5" x14ac:dyDescent="0.2">
      <c r="A88" s="22" t="s">
        <v>903</v>
      </c>
      <c r="B88" s="22" t="s">
        <v>77</v>
      </c>
      <c r="C88" s="22" t="s">
        <v>9</v>
      </c>
      <c r="D88" s="23" t="s">
        <v>78</v>
      </c>
      <c r="E88" s="22" t="s">
        <v>25</v>
      </c>
      <c r="F88" s="22">
        <v>39.21</v>
      </c>
      <c r="G88" s="24">
        <v>41.58</v>
      </c>
      <c r="H88" s="24">
        <v>53.2</v>
      </c>
      <c r="I88" s="24">
        <v>2085.9699999999998</v>
      </c>
      <c r="J88" s="4"/>
      <c r="K88" s="24">
        <f t="shared" si="12"/>
        <v>0</v>
      </c>
    </row>
    <row r="89" spans="1:11" ht="38.25" x14ac:dyDescent="0.2">
      <c r="A89" s="22" t="s">
        <v>904</v>
      </c>
      <c r="B89" s="22" t="s">
        <v>848</v>
      </c>
      <c r="C89" s="22" t="s">
        <v>11</v>
      </c>
      <c r="D89" s="23" t="s">
        <v>79</v>
      </c>
      <c r="E89" s="22" t="s">
        <v>63</v>
      </c>
      <c r="F89" s="22">
        <v>590.76</v>
      </c>
      <c r="G89" s="24">
        <v>55.97</v>
      </c>
      <c r="H89" s="24">
        <v>71.61</v>
      </c>
      <c r="I89" s="24">
        <v>42304.32</v>
      </c>
      <c r="J89" s="4"/>
      <c r="K89" s="24">
        <f t="shared" si="12"/>
        <v>0</v>
      </c>
    </row>
    <row r="90" spans="1:11" ht="25.5" x14ac:dyDescent="0.2">
      <c r="A90" s="22" t="s">
        <v>905</v>
      </c>
      <c r="B90" s="22" t="s">
        <v>1295</v>
      </c>
      <c r="C90" s="22" t="s">
        <v>831</v>
      </c>
      <c r="D90" s="23" t="s">
        <v>1290</v>
      </c>
      <c r="E90" s="22" t="s">
        <v>1291</v>
      </c>
      <c r="F90" s="22">
        <v>1015.1</v>
      </c>
      <c r="G90" s="24">
        <v>11.33</v>
      </c>
      <c r="H90" s="24">
        <v>14.49</v>
      </c>
      <c r="I90" s="24">
        <v>14708.79</v>
      </c>
      <c r="J90" s="4"/>
      <c r="K90" s="24">
        <f t="shared" si="12"/>
        <v>0</v>
      </c>
    </row>
    <row r="91" spans="1:11" ht="25.5" x14ac:dyDescent="0.2">
      <c r="A91" s="22" t="s">
        <v>906</v>
      </c>
      <c r="B91" s="22" t="s">
        <v>1297</v>
      </c>
      <c r="C91" s="22" t="s">
        <v>831</v>
      </c>
      <c r="D91" s="23" t="s">
        <v>1298</v>
      </c>
      <c r="E91" s="22" t="s">
        <v>1291</v>
      </c>
      <c r="F91" s="22">
        <v>5899.4</v>
      </c>
      <c r="G91" s="24">
        <v>11.93</v>
      </c>
      <c r="H91" s="24">
        <v>15.26</v>
      </c>
      <c r="I91" s="24">
        <v>90024.84</v>
      </c>
      <c r="J91" s="4"/>
      <c r="K91" s="24">
        <f t="shared" si="12"/>
        <v>0</v>
      </c>
    </row>
    <row r="92" spans="1:11" ht="25.5" x14ac:dyDescent="0.2">
      <c r="A92" s="22" t="s">
        <v>907</v>
      </c>
      <c r="B92" s="22" t="s">
        <v>1296</v>
      </c>
      <c r="C92" s="22" t="s">
        <v>831</v>
      </c>
      <c r="D92" s="23" t="s">
        <v>1294</v>
      </c>
      <c r="E92" s="22" t="s">
        <v>1291</v>
      </c>
      <c r="F92" s="22">
        <v>919.5</v>
      </c>
      <c r="G92" s="24">
        <v>12.1</v>
      </c>
      <c r="H92" s="24">
        <v>15.48</v>
      </c>
      <c r="I92" s="24">
        <v>14233.86</v>
      </c>
      <c r="J92" s="4"/>
      <c r="K92" s="24">
        <f t="shared" si="12"/>
        <v>0</v>
      </c>
    </row>
    <row r="93" spans="1:11" ht="14.25" x14ac:dyDescent="0.2">
      <c r="A93" s="18" t="s">
        <v>908</v>
      </c>
      <c r="B93" s="18"/>
      <c r="C93" s="18"/>
      <c r="D93" s="19" t="s">
        <v>91</v>
      </c>
      <c r="E93" s="18"/>
      <c r="F93" s="18"/>
      <c r="G93" s="20">
        <v>1</v>
      </c>
      <c r="H93" s="20"/>
      <c r="I93" s="20">
        <f>SUBTOTAL(9,I94:I99)</f>
        <v>137310.51999999999</v>
      </c>
      <c r="J93" s="2"/>
      <c r="K93" s="20">
        <f>SUBTOTAL(9,K94:K99)</f>
        <v>0</v>
      </c>
    </row>
    <row r="94" spans="1:11" ht="38.25" x14ac:dyDescent="0.2">
      <c r="A94" s="22" t="s">
        <v>909</v>
      </c>
      <c r="B94" s="22" t="s">
        <v>75</v>
      </c>
      <c r="C94" s="22" t="s">
        <v>9</v>
      </c>
      <c r="D94" s="23" t="s">
        <v>76</v>
      </c>
      <c r="E94" s="22" t="s">
        <v>25</v>
      </c>
      <c r="F94" s="22">
        <v>40.25</v>
      </c>
      <c r="G94" s="24">
        <v>489.07</v>
      </c>
      <c r="H94" s="24">
        <v>625.76</v>
      </c>
      <c r="I94" s="24">
        <v>25186.84</v>
      </c>
      <c r="J94" s="4"/>
      <c r="K94" s="24">
        <f t="shared" ref="K94:K99" si="13">ROUND(J94*F94,2)</f>
        <v>0</v>
      </c>
    </row>
    <row r="95" spans="1:11" ht="25.5" x14ac:dyDescent="0.2">
      <c r="A95" s="22" t="s">
        <v>910</v>
      </c>
      <c r="B95" s="22" t="s">
        <v>77</v>
      </c>
      <c r="C95" s="22" t="s">
        <v>9</v>
      </c>
      <c r="D95" s="23" t="s">
        <v>78</v>
      </c>
      <c r="E95" s="22" t="s">
        <v>25</v>
      </c>
      <c r="F95" s="22">
        <v>40.25</v>
      </c>
      <c r="G95" s="24">
        <v>41.58</v>
      </c>
      <c r="H95" s="24">
        <v>53.2</v>
      </c>
      <c r="I95" s="24">
        <v>2141.3000000000002</v>
      </c>
      <c r="J95" s="4"/>
      <c r="K95" s="24">
        <f t="shared" si="13"/>
        <v>0</v>
      </c>
    </row>
    <row r="96" spans="1:11" ht="38.25" x14ac:dyDescent="0.2">
      <c r="A96" s="22" t="s">
        <v>911</v>
      </c>
      <c r="B96" s="22" t="s">
        <v>848</v>
      </c>
      <c r="C96" s="22" t="s">
        <v>11</v>
      </c>
      <c r="D96" s="23" t="s">
        <v>79</v>
      </c>
      <c r="E96" s="22" t="s">
        <v>63</v>
      </c>
      <c r="F96" s="22">
        <v>453.7</v>
      </c>
      <c r="G96" s="24">
        <v>55.97</v>
      </c>
      <c r="H96" s="24">
        <v>71.61</v>
      </c>
      <c r="I96" s="24">
        <v>32489.45</v>
      </c>
      <c r="J96" s="4"/>
      <c r="K96" s="24">
        <f t="shared" si="13"/>
        <v>0</v>
      </c>
    </row>
    <row r="97" spans="1:11" ht="25.5" x14ac:dyDescent="0.2">
      <c r="A97" s="22" t="s">
        <v>912</v>
      </c>
      <c r="B97" s="22" t="s">
        <v>1289</v>
      </c>
      <c r="C97" s="22" t="s">
        <v>831</v>
      </c>
      <c r="D97" s="23" t="s">
        <v>1290</v>
      </c>
      <c r="E97" s="22" t="s">
        <v>1291</v>
      </c>
      <c r="F97" s="22">
        <v>935</v>
      </c>
      <c r="G97" s="24">
        <v>11.33</v>
      </c>
      <c r="H97" s="24">
        <v>14.49</v>
      </c>
      <c r="I97" s="24">
        <v>13548.15</v>
      </c>
      <c r="J97" s="4"/>
      <c r="K97" s="24">
        <f t="shared" si="13"/>
        <v>0</v>
      </c>
    </row>
    <row r="98" spans="1:11" ht="25.5" x14ac:dyDescent="0.2">
      <c r="A98" s="22" t="s">
        <v>913</v>
      </c>
      <c r="B98" s="22" t="s">
        <v>1297</v>
      </c>
      <c r="C98" s="22" t="s">
        <v>831</v>
      </c>
      <c r="D98" s="23" t="s">
        <v>1298</v>
      </c>
      <c r="E98" s="22" t="s">
        <v>1291</v>
      </c>
      <c r="F98" s="22">
        <v>3673</v>
      </c>
      <c r="G98" s="24">
        <v>11.93</v>
      </c>
      <c r="H98" s="24">
        <v>15.26</v>
      </c>
      <c r="I98" s="24">
        <v>56049.98</v>
      </c>
      <c r="J98" s="4"/>
      <c r="K98" s="24">
        <f t="shared" si="13"/>
        <v>0</v>
      </c>
    </row>
    <row r="99" spans="1:11" ht="25.5" x14ac:dyDescent="0.2">
      <c r="A99" s="22" t="s">
        <v>914</v>
      </c>
      <c r="B99" s="22" t="s">
        <v>1293</v>
      </c>
      <c r="C99" s="22" t="s">
        <v>831</v>
      </c>
      <c r="D99" s="23" t="s">
        <v>1294</v>
      </c>
      <c r="E99" s="22" t="s">
        <v>1291</v>
      </c>
      <c r="F99" s="22">
        <v>510</v>
      </c>
      <c r="G99" s="24">
        <v>12.1</v>
      </c>
      <c r="H99" s="24">
        <v>15.48</v>
      </c>
      <c r="I99" s="24">
        <v>7894.8</v>
      </c>
      <c r="J99" s="4"/>
      <c r="K99" s="24">
        <f t="shared" si="13"/>
        <v>0</v>
      </c>
    </row>
    <row r="100" spans="1:11" ht="14.25" x14ac:dyDescent="0.2">
      <c r="A100" s="18" t="s">
        <v>915</v>
      </c>
      <c r="B100" s="18"/>
      <c r="C100" s="18"/>
      <c r="D100" s="19" t="s">
        <v>92</v>
      </c>
      <c r="E100" s="18"/>
      <c r="F100" s="18"/>
      <c r="G100" s="20">
        <v>1</v>
      </c>
      <c r="H100" s="20"/>
      <c r="I100" s="20">
        <f>SUBTOTAL(9,I101:I106)</f>
        <v>88780.31</v>
      </c>
      <c r="J100" s="2"/>
      <c r="K100" s="20">
        <f>SUBTOTAL(9,K101:K106)</f>
        <v>0</v>
      </c>
    </row>
    <row r="101" spans="1:11" ht="38.25" x14ac:dyDescent="0.2">
      <c r="A101" s="22" t="s">
        <v>916</v>
      </c>
      <c r="B101" s="22" t="s">
        <v>75</v>
      </c>
      <c r="C101" s="22" t="s">
        <v>9</v>
      </c>
      <c r="D101" s="23" t="s">
        <v>76</v>
      </c>
      <c r="E101" s="22" t="s">
        <v>25</v>
      </c>
      <c r="F101" s="22">
        <v>28.6</v>
      </c>
      <c r="G101" s="24">
        <v>489.07</v>
      </c>
      <c r="H101" s="24">
        <v>625.76</v>
      </c>
      <c r="I101" s="24">
        <v>17896.73</v>
      </c>
      <c r="J101" s="4"/>
      <c r="K101" s="24">
        <f t="shared" ref="K101:K106" si="14">ROUND(J101*F101,2)</f>
        <v>0</v>
      </c>
    </row>
    <row r="102" spans="1:11" ht="25.5" x14ac:dyDescent="0.2">
      <c r="A102" s="22" t="s">
        <v>917</v>
      </c>
      <c r="B102" s="22" t="s">
        <v>77</v>
      </c>
      <c r="C102" s="22" t="s">
        <v>9</v>
      </c>
      <c r="D102" s="23" t="s">
        <v>78</v>
      </c>
      <c r="E102" s="22" t="s">
        <v>25</v>
      </c>
      <c r="F102" s="22">
        <v>28.6</v>
      </c>
      <c r="G102" s="24">
        <v>41.58</v>
      </c>
      <c r="H102" s="24">
        <v>53.2</v>
      </c>
      <c r="I102" s="24">
        <v>1521.52</v>
      </c>
      <c r="J102" s="4"/>
      <c r="K102" s="24">
        <f t="shared" si="14"/>
        <v>0</v>
      </c>
    </row>
    <row r="103" spans="1:11" ht="38.25" x14ac:dyDescent="0.2">
      <c r="A103" s="22" t="s">
        <v>918</v>
      </c>
      <c r="B103" s="22" t="s">
        <v>848</v>
      </c>
      <c r="C103" s="22" t="s">
        <v>11</v>
      </c>
      <c r="D103" s="23" t="s">
        <v>79</v>
      </c>
      <c r="E103" s="22" t="s">
        <v>63</v>
      </c>
      <c r="F103" s="22">
        <v>425.16</v>
      </c>
      <c r="G103" s="24">
        <v>55.97</v>
      </c>
      <c r="H103" s="24">
        <v>71.61</v>
      </c>
      <c r="I103" s="24">
        <v>30445.7</v>
      </c>
      <c r="J103" s="4"/>
      <c r="K103" s="24">
        <f t="shared" si="14"/>
        <v>0</v>
      </c>
    </row>
    <row r="104" spans="1:11" ht="25.5" x14ac:dyDescent="0.2">
      <c r="A104" s="22" t="s">
        <v>919</v>
      </c>
      <c r="B104" s="22" t="s">
        <v>1295</v>
      </c>
      <c r="C104" s="22" t="s">
        <v>831</v>
      </c>
      <c r="D104" s="23" t="s">
        <v>1290</v>
      </c>
      <c r="E104" s="22" t="s">
        <v>1291</v>
      </c>
      <c r="F104" s="22">
        <v>1132</v>
      </c>
      <c r="G104" s="24">
        <v>11.33</v>
      </c>
      <c r="H104" s="24">
        <v>14.49</v>
      </c>
      <c r="I104" s="24">
        <v>16402.68</v>
      </c>
      <c r="J104" s="4"/>
      <c r="K104" s="24">
        <f t="shared" si="14"/>
        <v>0</v>
      </c>
    </row>
    <row r="105" spans="1:11" ht="25.5" x14ac:dyDescent="0.2">
      <c r="A105" s="22" t="s">
        <v>920</v>
      </c>
      <c r="B105" s="22" t="s">
        <v>1297</v>
      </c>
      <c r="C105" s="22" t="s">
        <v>831</v>
      </c>
      <c r="D105" s="23" t="s">
        <v>1298</v>
      </c>
      <c r="E105" s="22" t="s">
        <v>1291</v>
      </c>
      <c r="F105" s="22">
        <v>1170</v>
      </c>
      <c r="G105" s="24">
        <v>11.93</v>
      </c>
      <c r="H105" s="24">
        <v>15.26</v>
      </c>
      <c r="I105" s="24">
        <v>17854.2</v>
      </c>
      <c r="J105" s="4"/>
      <c r="K105" s="24">
        <f t="shared" si="14"/>
        <v>0</v>
      </c>
    </row>
    <row r="106" spans="1:11" ht="25.5" x14ac:dyDescent="0.2">
      <c r="A106" s="22" t="s">
        <v>921</v>
      </c>
      <c r="B106" s="22" t="s">
        <v>1296</v>
      </c>
      <c r="C106" s="22" t="s">
        <v>831</v>
      </c>
      <c r="D106" s="23" t="s">
        <v>1294</v>
      </c>
      <c r="E106" s="22" t="s">
        <v>1291</v>
      </c>
      <c r="F106" s="22">
        <v>301</v>
      </c>
      <c r="G106" s="24">
        <v>12.1</v>
      </c>
      <c r="H106" s="24">
        <v>15.48</v>
      </c>
      <c r="I106" s="24">
        <v>4659.4799999999996</v>
      </c>
      <c r="J106" s="4"/>
      <c r="K106" s="24">
        <f t="shared" si="14"/>
        <v>0</v>
      </c>
    </row>
    <row r="107" spans="1:11" ht="14.25" x14ac:dyDescent="0.2">
      <c r="A107" s="18" t="s">
        <v>922</v>
      </c>
      <c r="B107" s="18"/>
      <c r="C107" s="18"/>
      <c r="D107" s="19" t="s">
        <v>1308</v>
      </c>
      <c r="E107" s="18"/>
      <c r="F107" s="18"/>
      <c r="G107" s="20">
        <v>1</v>
      </c>
      <c r="H107" s="20"/>
      <c r="I107" s="20">
        <f>SUBTOTAL(9,I108:I112)</f>
        <v>5352.1900000000005</v>
      </c>
      <c r="J107" s="2"/>
      <c r="K107" s="20">
        <f>SUBTOTAL(9,K108:K112)</f>
        <v>0</v>
      </c>
    </row>
    <row r="108" spans="1:11" ht="25.5" x14ac:dyDescent="0.2">
      <c r="A108" s="22" t="s">
        <v>923</v>
      </c>
      <c r="B108" s="22" t="s">
        <v>1295</v>
      </c>
      <c r="C108" s="22" t="s">
        <v>831</v>
      </c>
      <c r="D108" s="23" t="s">
        <v>1290</v>
      </c>
      <c r="E108" s="22" t="s">
        <v>1291</v>
      </c>
      <c r="F108" s="22">
        <v>83</v>
      </c>
      <c r="G108" s="24">
        <v>11.33</v>
      </c>
      <c r="H108" s="24">
        <v>14.49</v>
      </c>
      <c r="I108" s="24">
        <v>1202.67</v>
      </c>
      <c r="J108" s="4"/>
      <c r="K108" s="24">
        <f t="shared" ref="K108:K112" si="15">ROUND(J108*F108,2)</f>
        <v>0</v>
      </c>
    </row>
    <row r="109" spans="1:11" ht="25.5" x14ac:dyDescent="0.2">
      <c r="A109" s="22" t="s">
        <v>926</v>
      </c>
      <c r="B109" s="22" t="s">
        <v>1293</v>
      </c>
      <c r="C109" s="22" t="s">
        <v>831</v>
      </c>
      <c r="D109" s="23" t="s">
        <v>1294</v>
      </c>
      <c r="E109" s="22" t="s">
        <v>1291</v>
      </c>
      <c r="F109" s="22">
        <v>36</v>
      </c>
      <c r="G109" s="24">
        <v>12.1</v>
      </c>
      <c r="H109" s="24">
        <v>15.48</v>
      </c>
      <c r="I109" s="24">
        <v>557.28</v>
      </c>
      <c r="J109" s="4"/>
      <c r="K109" s="24">
        <f t="shared" si="15"/>
        <v>0</v>
      </c>
    </row>
    <row r="110" spans="1:11" ht="38.25" x14ac:dyDescent="0.2">
      <c r="A110" s="22" t="s">
        <v>927</v>
      </c>
      <c r="B110" s="22" t="s">
        <v>75</v>
      </c>
      <c r="C110" s="22" t="s">
        <v>9</v>
      </c>
      <c r="D110" s="23" t="s">
        <v>76</v>
      </c>
      <c r="E110" s="22" t="s">
        <v>25</v>
      </c>
      <c r="F110" s="22">
        <v>1.92</v>
      </c>
      <c r="G110" s="24">
        <v>489.07</v>
      </c>
      <c r="H110" s="24">
        <v>625.76</v>
      </c>
      <c r="I110" s="24">
        <v>1201.45</v>
      </c>
      <c r="J110" s="4"/>
      <c r="K110" s="24">
        <f t="shared" si="15"/>
        <v>0</v>
      </c>
    </row>
    <row r="111" spans="1:11" ht="25.5" x14ac:dyDescent="0.2">
      <c r="A111" s="22" t="s">
        <v>928</v>
      </c>
      <c r="B111" s="22" t="s">
        <v>77</v>
      </c>
      <c r="C111" s="22" t="s">
        <v>9</v>
      </c>
      <c r="D111" s="23" t="s">
        <v>78</v>
      </c>
      <c r="E111" s="22" t="s">
        <v>25</v>
      </c>
      <c r="F111" s="22">
        <v>1.92</v>
      </c>
      <c r="G111" s="24">
        <v>41.58</v>
      </c>
      <c r="H111" s="24">
        <v>53.2</v>
      </c>
      <c r="I111" s="24">
        <v>102.14</v>
      </c>
      <c r="J111" s="4"/>
      <c r="K111" s="24">
        <f t="shared" si="15"/>
        <v>0</v>
      </c>
    </row>
    <row r="112" spans="1:11" ht="38.25" x14ac:dyDescent="0.2">
      <c r="A112" s="22" t="s">
        <v>929</v>
      </c>
      <c r="B112" s="22" t="s">
        <v>848</v>
      </c>
      <c r="C112" s="22" t="s">
        <v>11</v>
      </c>
      <c r="D112" s="23" t="s">
        <v>79</v>
      </c>
      <c r="E112" s="22" t="s">
        <v>63</v>
      </c>
      <c r="F112" s="22">
        <v>31.96</v>
      </c>
      <c r="G112" s="24">
        <v>55.97</v>
      </c>
      <c r="H112" s="24">
        <v>71.61</v>
      </c>
      <c r="I112" s="24">
        <v>2288.65</v>
      </c>
      <c r="J112" s="4"/>
      <c r="K112" s="24">
        <f t="shared" si="15"/>
        <v>0</v>
      </c>
    </row>
    <row r="113" spans="1:11" ht="14.25" x14ac:dyDescent="0.2">
      <c r="A113" s="18" t="s">
        <v>930</v>
      </c>
      <c r="B113" s="18"/>
      <c r="C113" s="18"/>
      <c r="D113" s="19" t="s">
        <v>96</v>
      </c>
      <c r="E113" s="18"/>
      <c r="F113" s="18"/>
      <c r="G113" s="20">
        <v>1</v>
      </c>
      <c r="H113" s="20"/>
      <c r="I113" s="20">
        <f>SUBTOTAL(9,I114:I118)</f>
        <v>171762.11999999994</v>
      </c>
      <c r="J113" s="2"/>
      <c r="K113" s="20">
        <f>SUBTOTAL(9,K114:K118)</f>
        <v>0</v>
      </c>
    </row>
    <row r="114" spans="1:11" ht="38.25" x14ac:dyDescent="0.2">
      <c r="A114" s="22" t="s">
        <v>932</v>
      </c>
      <c r="B114" s="22" t="s">
        <v>924</v>
      </c>
      <c r="C114" s="22" t="s">
        <v>9</v>
      </c>
      <c r="D114" s="23" t="s">
        <v>925</v>
      </c>
      <c r="E114" s="22" t="s">
        <v>63</v>
      </c>
      <c r="F114" s="22">
        <v>613.73</v>
      </c>
      <c r="G114" s="24">
        <v>184.35</v>
      </c>
      <c r="H114" s="24">
        <v>235.87</v>
      </c>
      <c r="I114" s="24">
        <v>144760.49</v>
      </c>
      <c r="J114" s="4"/>
      <c r="K114" s="24">
        <f t="shared" ref="K114:K118" si="16">ROUND(J114*F114,2)</f>
        <v>0</v>
      </c>
    </row>
    <row r="115" spans="1:11" ht="25.5" x14ac:dyDescent="0.2">
      <c r="A115" s="22" t="s">
        <v>1309</v>
      </c>
      <c r="B115" s="22" t="s">
        <v>106</v>
      </c>
      <c r="C115" s="22" t="s">
        <v>9</v>
      </c>
      <c r="D115" s="23" t="s">
        <v>107</v>
      </c>
      <c r="E115" s="22" t="s">
        <v>74</v>
      </c>
      <c r="F115" s="22">
        <v>1.6</v>
      </c>
      <c r="G115" s="24">
        <v>16.79</v>
      </c>
      <c r="H115" s="24">
        <v>21.48</v>
      </c>
      <c r="I115" s="24">
        <v>34.36</v>
      </c>
      <c r="J115" s="4"/>
      <c r="K115" s="24">
        <f t="shared" si="16"/>
        <v>0</v>
      </c>
    </row>
    <row r="116" spans="1:11" ht="25.5" x14ac:dyDescent="0.2">
      <c r="A116" s="22" t="s">
        <v>1310</v>
      </c>
      <c r="B116" s="22" t="s">
        <v>1295</v>
      </c>
      <c r="C116" s="22" t="s">
        <v>831</v>
      </c>
      <c r="D116" s="23" t="s">
        <v>1290</v>
      </c>
      <c r="E116" s="22" t="s">
        <v>1291</v>
      </c>
      <c r="F116" s="22">
        <v>1633</v>
      </c>
      <c r="G116" s="24">
        <v>11.33</v>
      </c>
      <c r="H116" s="24">
        <v>14.49</v>
      </c>
      <c r="I116" s="24">
        <v>23662.17</v>
      </c>
      <c r="J116" s="4"/>
      <c r="K116" s="24">
        <f t="shared" si="16"/>
        <v>0</v>
      </c>
    </row>
    <row r="117" spans="1:11" ht="25.5" x14ac:dyDescent="0.2">
      <c r="A117" s="22" t="s">
        <v>1311</v>
      </c>
      <c r="B117" s="22" t="s">
        <v>1297</v>
      </c>
      <c r="C117" s="22" t="s">
        <v>831</v>
      </c>
      <c r="D117" s="23" t="s">
        <v>1298</v>
      </c>
      <c r="E117" s="22" t="s">
        <v>1291</v>
      </c>
      <c r="F117" s="22">
        <v>105</v>
      </c>
      <c r="G117" s="24">
        <v>11.93</v>
      </c>
      <c r="H117" s="24">
        <v>15.26</v>
      </c>
      <c r="I117" s="24">
        <v>1602.3</v>
      </c>
      <c r="J117" s="4"/>
      <c r="K117" s="24">
        <f t="shared" si="16"/>
        <v>0</v>
      </c>
    </row>
    <row r="118" spans="1:11" ht="25.5" x14ac:dyDescent="0.2">
      <c r="A118" s="22" t="s">
        <v>1312</v>
      </c>
      <c r="B118" s="22" t="s">
        <v>1296</v>
      </c>
      <c r="C118" s="22" t="s">
        <v>831</v>
      </c>
      <c r="D118" s="23" t="s">
        <v>1294</v>
      </c>
      <c r="E118" s="22" t="s">
        <v>1291</v>
      </c>
      <c r="F118" s="22">
        <v>110</v>
      </c>
      <c r="G118" s="24">
        <v>12.1</v>
      </c>
      <c r="H118" s="24">
        <v>15.48</v>
      </c>
      <c r="I118" s="24">
        <v>1702.8</v>
      </c>
      <c r="J118" s="4"/>
      <c r="K118" s="24">
        <f t="shared" si="16"/>
        <v>0</v>
      </c>
    </row>
    <row r="119" spans="1:11" ht="14.25" x14ac:dyDescent="0.2">
      <c r="A119" s="18" t="s">
        <v>934</v>
      </c>
      <c r="B119" s="18"/>
      <c r="C119" s="18"/>
      <c r="D119" s="19" t="s">
        <v>931</v>
      </c>
      <c r="E119" s="18"/>
      <c r="F119" s="18"/>
      <c r="G119" s="20">
        <v>1</v>
      </c>
      <c r="H119" s="20"/>
      <c r="I119" s="20">
        <f>SUBTOTAL(9,I120)</f>
        <v>120103.14</v>
      </c>
      <c r="J119" s="2"/>
      <c r="K119" s="20">
        <f>SUBTOTAL(9,K120)</f>
        <v>0</v>
      </c>
    </row>
    <row r="120" spans="1:11" ht="38.25" x14ac:dyDescent="0.2">
      <c r="A120" s="22" t="s">
        <v>935</v>
      </c>
      <c r="B120" s="22" t="s">
        <v>933</v>
      </c>
      <c r="C120" s="22" t="s">
        <v>11</v>
      </c>
      <c r="D120" s="23" t="s">
        <v>1400</v>
      </c>
      <c r="E120" s="22" t="s">
        <v>74</v>
      </c>
      <c r="F120" s="22">
        <v>12242.93</v>
      </c>
      <c r="G120" s="24">
        <v>9.81</v>
      </c>
      <c r="H120" s="24">
        <v>9.81</v>
      </c>
      <c r="I120" s="24">
        <v>120103.14</v>
      </c>
      <c r="J120" s="4"/>
      <c r="K120" s="24">
        <f>ROUND(J120*F120,2)</f>
        <v>0</v>
      </c>
    </row>
    <row r="121" spans="1:11" ht="14.25" x14ac:dyDescent="0.2">
      <c r="A121" s="18" t="s">
        <v>936</v>
      </c>
      <c r="B121" s="18"/>
      <c r="C121" s="18"/>
      <c r="D121" s="19" t="s">
        <v>72</v>
      </c>
      <c r="E121" s="18"/>
      <c r="F121" s="18"/>
      <c r="G121" s="20">
        <v>1</v>
      </c>
      <c r="H121" s="20"/>
      <c r="I121" s="20">
        <f>SUBTOTAL(9,I122:I125)</f>
        <v>41848.29</v>
      </c>
      <c r="J121" s="2"/>
      <c r="K121" s="20">
        <f>SUBTOTAL(9,K122:K125)</f>
        <v>0</v>
      </c>
    </row>
    <row r="122" spans="1:11" ht="38.25" x14ac:dyDescent="0.2">
      <c r="A122" s="22" t="s">
        <v>937</v>
      </c>
      <c r="B122" s="22" t="s">
        <v>80</v>
      </c>
      <c r="C122" s="22" t="s">
        <v>9</v>
      </c>
      <c r="D122" s="23" t="s">
        <v>81</v>
      </c>
      <c r="E122" s="22" t="s">
        <v>63</v>
      </c>
      <c r="F122" s="22">
        <v>128</v>
      </c>
      <c r="G122" s="24">
        <v>145.85</v>
      </c>
      <c r="H122" s="24">
        <v>186.61</v>
      </c>
      <c r="I122" s="24">
        <v>23886.080000000002</v>
      </c>
      <c r="J122" s="4"/>
      <c r="K122" s="24">
        <f t="shared" ref="K122:K125" si="17">ROUND(J122*F122,2)</f>
        <v>0</v>
      </c>
    </row>
    <row r="123" spans="1:11" ht="38.25" x14ac:dyDescent="0.2">
      <c r="A123" s="22" t="s">
        <v>938</v>
      </c>
      <c r="B123" s="22" t="s">
        <v>75</v>
      </c>
      <c r="C123" s="22" t="s">
        <v>9</v>
      </c>
      <c r="D123" s="23" t="s">
        <v>76</v>
      </c>
      <c r="E123" s="22" t="s">
        <v>25</v>
      </c>
      <c r="F123" s="22">
        <v>13.8</v>
      </c>
      <c r="G123" s="24">
        <v>489.07</v>
      </c>
      <c r="H123" s="24">
        <v>625.76</v>
      </c>
      <c r="I123" s="24">
        <v>8635.48</v>
      </c>
      <c r="J123" s="4"/>
      <c r="K123" s="24">
        <f t="shared" si="17"/>
        <v>0</v>
      </c>
    </row>
    <row r="124" spans="1:11" ht="25.5" x14ac:dyDescent="0.2">
      <c r="A124" s="22" t="s">
        <v>939</v>
      </c>
      <c r="B124" s="22" t="s">
        <v>77</v>
      </c>
      <c r="C124" s="22" t="s">
        <v>9</v>
      </c>
      <c r="D124" s="23" t="s">
        <v>78</v>
      </c>
      <c r="E124" s="22" t="s">
        <v>25</v>
      </c>
      <c r="F124" s="22">
        <v>13.8</v>
      </c>
      <c r="G124" s="24">
        <v>41.58</v>
      </c>
      <c r="H124" s="24">
        <v>53.2</v>
      </c>
      <c r="I124" s="24">
        <v>734.16</v>
      </c>
      <c r="J124" s="4"/>
      <c r="K124" s="24">
        <f t="shared" si="17"/>
        <v>0</v>
      </c>
    </row>
    <row r="125" spans="1:11" ht="25.5" x14ac:dyDescent="0.2">
      <c r="A125" s="22" t="s">
        <v>940</v>
      </c>
      <c r="B125" s="22" t="s">
        <v>1289</v>
      </c>
      <c r="C125" s="22" t="s">
        <v>831</v>
      </c>
      <c r="D125" s="23" t="s">
        <v>1290</v>
      </c>
      <c r="E125" s="22" t="s">
        <v>1291</v>
      </c>
      <c r="F125" s="22">
        <v>593</v>
      </c>
      <c r="G125" s="24">
        <v>11.33</v>
      </c>
      <c r="H125" s="24">
        <v>14.49</v>
      </c>
      <c r="I125" s="24">
        <v>8592.57</v>
      </c>
      <c r="J125" s="4"/>
      <c r="K125" s="24">
        <f t="shared" si="17"/>
        <v>0</v>
      </c>
    </row>
    <row r="126" spans="1:11" ht="14.25" x14ac:dyDescent="0.2">
      <c r="A126" s="18" t="s">
        <v>941</v>
      </c>
      <c r="B126" s="18"/>
      <c r="C126" s="18"/>
      <c r="D126" s="19" t="s">
        <v>93</v>
      </c>
      <c r="E126" s="18"/>
      <c r="F126" s="18"/>
      <c r="G126" s="20">
        <v>1</v>
      </c>
      <c r="H126" s="20"/>
      <c r="I126" s="20">
        <f>SUBTOTAL(9,I127:I163)</f>
        <v>190444.03000000003</v>
      </c>
      <c r="J126" s="2"/>
      <c r="K126" s="20">
        <f>SUBTOTAL(9,K127:K163)</f>
        <v>0</v>
      </c>
    </row>
    <row r="127" spans="1:11" ht="14.25" x14ac:dyDescent="0.2">
      <c r="A127" s="18" t="s">
        <v>942</v>
      </c>
      <c r="B127" s="18"/>
      <c r="C127" s="18"/>
      <c r="D127" s="19" t="s">
        <v>83</v>
      </c>
      <c r="E127" s="18"/>
      <c r="F127" s="18"/>
      <c r="G127" s="20">
        <v>1</v>
      </c>
      <c r="H127" s="20"/>
      <c r="I127" s="20">
        <f>SUBTOTAL(9,I128:I134)</f>
        <v>20419.900000000001</v>
      </c>
      <c r="J127" s="2"/>
      <c r="K127" s="20">
        <f>SUBTOTAL(9,K128:K134)</f>
        <v>0</v>
      </c>
    </row>
    <row r="128" spans="1:11" ht="14.25" x14ac:dyDescent="0.2">
      <c r="A128" s="18" t="s">
        <v>943</v>
      </c>
      <c r="B128" s="18"/>
      <c r="C128" s="18"/>
      <c r="D128" s="19" t="s">
        <v>1285</v>
      </c>
      <c r="E128" s="18"/>
      <c r="F128" s="18"/>
      <c r="G128" s="20">
        <v>1</v>
      </c>
      <c r="H128" s="20"/>
      <c r="I128" s="20">
        <f>SUBTOTAL(9,I129:I134)</f>
        <v>20419.900000000001</v>
      </c>
      <c r="J128" s="2"/>
      <c r="K128" s="20">
        <f>SUBTOTAL(9,K129:K134)</f>
        <v>0</v>
      </c>
    </row>
    <row r="129" spans="1:11" ht="38.25" x14ac:dyDescent="0.2">
      <c r="A129" s="22" t="s">
        <v>1313</v>
      </c>
      <c r="B129" s="22" t="s">
        <v>75</v>
      </c>
      <c r="C129" s="22" t="s">
        <v>9</v>
      </c>
      <c r="D129" s="23" t="s">
        <v>76</v>
      </c>
      <c r="E129" s="22" t="s">
        <v>25</v>
      </c>
      <c r="F129" s="22">
        <v>8.51</v>
      </c>
      <c r="G129" s="24">
        <v>489.07</v>
      </c>
      <c r="H129" s="24">
        <v>625.76</v>
      </c>
      <c r="I129" s="24">
        <v>5325.21</v>
      </c>
      <c r="J129" s="4"/>
      <c r="K129" s="24">
        <f t="shared" ref="K129:K134" si="18">ROUND(J129*F129,2)</f>
        <v>0</v>
      </c>
    </row>
    <row r="130" spans="1:11" ht="25.5" x14ac:dyDescent="0.2">
      <c r="A130" s="22" t="s">
        <v>1314</v>
      </c>
      <c r="B130" s="22" t="s">
        <v>77</v>
      </c>
      <c r="C130" s="22" t="s">
        <v>9</v>
      </c>
      <c r="D130" s="23" t="s">
        <v>78</v>
      </c>
      <c r="E130" s="22" t="s">
        <v>25</v>
      </c>
      <c r="F130" s="22">
        <v>8.51</v>
      </c>
      <c r="G130" s="24">
        <v>41.58</v>
      </c>
      <c r="H130" s="24">
        <v>53.2</v>
      </c>
      <c r="I130" s="24">
        <v>452.73</v>
      </c>
      <c r="J130" s="4"/>
      <c r="K130" s="24">
        <f t="shared" si="18"/>
        <v>0</v>
      </c>
    </row>
    <row r="131" spans="1:11" ht="25.5" x14ac:dyDescent="0.2">
      <c r="A131" s="22" t="s">
        <v>1315</v>
      </c>
      <c r="B131" s="22" t="s">
        <v>86</v>
      </c>
      <c r="C131" s="22" t="s">
        <v>9</v>
      </c>
      <c r="D131" s="23" t="s">
        <v>87</v>
      </c>
      <c r="E131" s="22" t="s">
        <v>25</v>
      </c>
      <c r="F131" s="22">
        <v>49.23</v>
      </c>
      <c r="G131" s="24">
        <v>97.68</v>
      </c>
      <c r="H131" s="24">
        <v>124.98</v>
      </c>
      <c r="I131" s="24">
        <v>6152.76</v>
      </c>
      <c r="J131" s="4"/>
      <c r="K131" s="24">
        <f t="shared" si="18"/>
        <v>0</v>
      </c>
    </row>
    <row r="132" spans="1:11" ht="14.25" x14ac:dyDescent="0.2">
      <c r="A132" s="22" t="s">
        <v>1316</v>
      </c>
      <c r="B132" s="22" t="s">
        <v>122</v>
      </c>
      <c r="C132" s="22" t="s">
        <v>9</v>
      </c>
      <c r="D132" s="23" t="s">
        <v>123</v>
      </c>
      <c r="E132" s="22" t="s">
        <v>25</v>
      </c>
      <c r="F132" s="22">
        <v>49.29</v>
      </c>
      <c r="G132" s="24">
        <v>51.04</v>
      </c>
      <c r="H132" s="24">
        <v>65.3</v>
      </c>
      <c r="I132" s="24">
        <v>3218.63</v>
      </c>
      <c r="J132" s="4"/>
      <c r="K132" s="24">
        <f t="shared" si="18"/>
        <v>0</v>
      </c>
    </row>
    <row r="133" spans="1:11" ht="38.25" x14ac:dyDescent="0.2">
      <c r="A133" s="22" t="s">
        <v>1317</v>
      </c>
      <c r="B133" s="22" t="s">
        <v>848</v>
      </c>
      <c r="C133" s="22" t="s">
        <v>11</v>
      </c>
      <c r="D133" s="23" t="s">
        <v>79</v>
      </c>
      <c r="E133" s="22" t="s">
        <v>63</v>
      </c>
      <c r="F133" s="22">
        <v>23.48</v>
      </c>
      <c r="G133" s="24">
        <v>55.97</v>
      </c>
      <c r="H133" s="24">
        <v>71.61</v>
      </c>
      <c r="I133" s="24">
        <v>1681.4</v>
      </c>
      <c r="J133" s="4"/>
      <c r="K133" s="24">
        <f t="shared" si="18"/>
        <v>0</v>
      </c>
    </row>
    <row r="134" spans="1:11" ht="25.5" x14ac:dyDescent="0.2">
      <c r="A134" s="22" t="s">
        <v>1318</v>
      </c>
      <c r="B134" s="22" t="s">
        <v>1289</v>
      </c>
      <c r="C134" s="22" t="s">
        <v>831</v>
      </c>
      <c r="D134" s="23" t="s">
        <v>1290</v>
      </c>
      <c r="E134" s="22" t="s">
        <v>1291</v>
      </c>
      <c r="F134" s="22">
        <v>247.7</v>
      </c>
      <c r="G134" s="24">
        <v>11.33</v>
      </c>
      <c r="H134" s="24">
        <v>14.49</v>
      </c>
      <c r="I134" s="24">
        <v>3589.17</v>
      </c>
      <c r="J134" s="4"/>
      <c r="K134" s="24">
        <f t="shared" si="18"/>
        <v>0</v>
      </c>
    </row>
    <row r="135" spans="1:11" ht="14.25" x14ac:dyDescent="0.2">
      <c r="A135" s="18" t="s">
        <v>944</v>
      </c>
      <c r="B135" s="18"/>
      <c r="C135" s="18"/>
      <c r="D135" s="19" t="s">
        <v>89</v>
      </c>
      <c r="E135" s="18"/>
      <c r="F135" s="18"/>
      <c r="G135" s="20">
        <v>1</v>
      </c>
      <c r="H135" s="20"/>
      <c r="I135" s="20">
        <f>SUBTOTAL(9,I136:I140)</f>
        <v>8987.6999999999989</v>
      </c>
      <c r="J135" s="2"/>
      <c r="K135" s="20">
        <f>SUBTOTAL(9,K136:K140)</f>
        <v>0</v>
      </c>
    </row>
    <row r="136" spans="1:11" ht="38.25" x14ac:dyDescent="0.2">
      <c r="A136" s="22" t="s">
        <v>945</v>
      </c>
      <c r="B136" s="22" t="s">
        <v>75</v>
      </c>
      <c r="C136" s="22" t="s">
        <v>9</v>
      </c>
      <c r="D136" s="23" t="s">
        <v>76</v>
      </c>
      <c r="E136" s="22" t="s">
        <v>25</v>
      </c>
      <c r="F136" s="22">
        <v>2.91</v>
      </c>
      <c r="G136" s="24">
        <v>489.07</v>
      </c>
      <c r="H136" s="24">
        <v>625.76</v>
      </c>
      <c r="I136" s="24">
        <v>1820.96</v>
      </c>
      <c r="J136" s="4"/>
      <c r="K136" s="24">
        <f t="shared" ref="K136:K140" si="19">ROUND(J136*F136,2)</f>
        <v>0</v>
      </c>
    </row>
    <row r="137" spans="1:11" ht="25.5" x14ac:dyDescent="0.2">
      <c r="A137" s="22" t="s">
        <v>946</v>
      </c>
      <c r="B137" s="22" t="s">
        <v>77</v>
      </c>
      <c r="C137" s="22" t="s">
        <v>9</v>
      </c>
      <c r="D137" s="23" t="s">
        <v>78</v>
      </c>
      <c r="E137" s="22" t="s">
        <v>25</v>
      </c>
      <c r="F137" s="22">
        <v>2.91</v>
      </c>
      <c r="G137" s="24">
        <v>41.58</v>
      </c>
      <c r="H137" s="24">
        <v>53.2</v>
      </c>
      <c r="I137" s="24">
        <v>154.81</v>
      </c>
      <c r="J137" s="4"/>
      <c r="K137" s="24">
        <f t="shared" si="19"/>
        <v>0</v>
      </c>
    </row>
    <row r="138" spans="1:11" ht="38.25" x14ac:dyDescent="0.2">
      <c r="A138" s="22" t="s">
        <v>947</v>
      </c>
      <c r="B138" s="22" t="s">
        <v>848</v>
      </c>
      <c r="C138" s="22" t="s">
        <v>11</v>
      </c>
      <c r="D138" s="23" t="s">
        <v>79</v>
      </c>
      <c r="E138" s="22" t="s">
        <v>63</v>
      </c>
      <c r="F138" s="22">
        <v>37.92</v>
      </c>
      <c r="G138" s="24">
        <v>55.97</v>
      </c>
      <c r="H138" s="24">
        <v>71.61</v>
      </c>
      <c r="I138" s="24">
        <v>2715.45</v>
      </c>
      <c r="J138" s="4"/>
      <c r="K138" s="24">
        <f t="shared" si="19"/>
        <v>0</v>
      </c>
    </row>
    <row r="139" spans="1:11" ht="25.5" x14ac:dyDescent="0.2">
      <c r="A139" s="22" t="s">
        <v>948</v>
      </c>
      <c r="B139" s="22" t="s">
        <v>1289</v>
      </c>
      <c r="C139" s="22" t="s">
        <v>831</v>
      </c>
      <c r="D139" s="23" t="s">
        <v>1290</v>
      </c>
      <c r="E139" s="22" t="s">
        <v>1291</v>
      </c>
      <c r="F139" s="22">
        <v>179.3</v>
      </c>
      <c r="G139" s="24">
        <v>11.33</v>
      </c>
      <c r="H139" s="24">
        <v>14.49</v>
      </c>
      <c r="I139" s="24">
        <v>2598.0500000000002</v>
      </c>
      <c r="J139" s="4"/>
      <c r="K139" s="24">
        <f t="shared" si="19"/>
        <v>0</v>
      </c>
    </row>
    <row r="140" spans="1:11" ht="25.5" x14ac:dyDescent="0.2">
      <c r="A140" s="22" t="s">
        <v>949</v>
      </c>
      <c r="B140" s="22" t="s">
        <v>1319</v>
      </c>
      <c r="C140" s="22" t="s">
        <v>831</v>
      </c>
      <c r="D140" s="23" t="s">
        <v>1320</v>
      </c>
      <c r="E140" s="22" t="s">
        <v>1291</v>
      </c>
      <c r="F140" s="22">
        <v>111.3</v>
      </c>
      <c r="G140" s="24">
        <v>11.93</v>
      </c>
      <c r="H140" s="24">
        <v>15.26</v>
      </c>
      <c r="I140" s="24">
        <v>1698.43</v>
      </c>
      <c r="J140" s="4"/>
      <c r="K140" s="24">
        <f t="shared" si="19"/>
        <v>0</v>
      </c>
    </row>
    <row r="141" spans="1:11" ht="14.25" x14ac:dyDescent="0.2">
      <c r="A141" s="18" t="s">
        <v>950</v>
      </c>
      <c r="B141" s="18"/>
      <c r="C141" s="18"/>
      <c r="D141" s="19" t="s">
        <v>73</v>
      </c>
      <c r="E141" s="18"/>
      <c r="F141" s="18"/>
      <c r="G141" s="20">
        <v>1</v>
      </c>
      <c r="H141" s="20"/>
      <c r="I141" s="20">
        <f>SUBTOTAL(9,I142:I147)</f>
        <v>33611.32</v>
      </c>
      <c r="J141" s="2"/>
      <c r="K141" s="20">
        <f>SUBTOTAL(9,K142:K147)</f>
        <v>0</v>
      </c>
    </row>
    <row r="142" spans="1:11" ht="38.25" x14ac:dyDescent="0.2">
      <c r="A142" s="22" t="s">
        <v>951</v>
      </c>
      <c r="B142" s="22" t="s">
        <v>75</v>
      </c>
      <c r="C142" s="22" t="s">
        <v>9</v>
      </c>
      <c r="D142" s="23" t="s">
        <v>76</v>
      </c>
      <c r="E142" s="22" t="s">
        <v>25</v>
      </c>
      <c r="F142" s="22">
        <v>12</v>
      </c>
      <c r="G142" s="24">
        <v>489.07</v>
      </c>
      <c r="H142" s="24">
        <v>625.76</v>
      </c>
      <c r="I142" s="24">
        <v>7509.12</v>
      </c>
      <c r="J142" s="4"/>
      <c r="K142" s="24">
        <f t="shared" ref="K142:K147" si="20">ROUND(J142*F142,2)</f>
        <v>0</v>
      </c>
    </row>
    <row r="143" spans="1:11" ht="25.5" x14ac:dyDescent="0.2">
      <c r="A143" s="22" t="s">
        <v>952</v>
      </c>
      <c r="B143" s="22" t="s">
        <v>77</v>
      </c>
      <c r="C143" s="22" t="s">
        <v>9</v>
      </c>
      <c r="D143" s="23" t="s">
        <v>78</v>
      </c>
      <c r="E143" s="22" t="s">
        <v>25</v>
      </c>
      <c r="F143" s="22">
        <v>12</v>
      </c>
      <c r="G143" s="24">
        <v>41.58</v>
      </c>
      <c r="H143" s="24">
        <v>53.2</v>
      </c>
      <c r="I143" s="24">
        <v>638.4</v>
      </c>
      <c r="J143" s="4"/>
      <c r="K143" s="24">
        <f t="shared" si="20"/>
        <v>0</v>
      </c>
    </row>
    <row r="144" spans="1:11" ht="38.25" x14ac:dyDescent="0.2">
      <c r="A144" s="22" t="s">
        <v>953</v>
      </c>
      <c r="B144" s="22" t="s">
        <v>848</v>
      </c>
      <c r="C144" s="22" t="s">
        <v>11</v>
      </c>
      <c r="D144" s="23" t="s">
        <v>79</v>
      </c>
      <c r="E144" s="22" t="s">
        <v>63</v>
      </c>
      <c r="F144" s="22">
        <v>152.79</v>
      </c>
      <c r="G144" s="24">
        <v>55.97</v>
      </c>
      <c r="H144" s="24">
        <v>71.61</v>
      </c>
      <c r="I144" s="24">
        <v>10941.29</v>
      </c>
      <c r="J144" s="4"/>
      <c r="K144" s="24">
        <f t="shared" si="20"/>
        <v>0</v>
      </c>
    </row>
    <row r="145" spans="1:11" ht="25.5" x14ac:dyDescent="0.2">
      <c r="A145" s="22" t="s">
        <v>954</v>
      </c>
      <c r="B145" s="22" t="s">
        <v>1289</v>
      </c>
      <c r="C145" s="22" t="s">
        <v>831</v>
      </c>
      <c r="D145" s="23" t="s">
        <v>1290</v>
      </c>
      <c r="E145" s="22" t="s">
        <v>1291</v>
      </c>
      <c r="F145" s="22">
        <v>335</v>
      </c>
      <c r="G145" s="24">
        <v>11.33</v>
      </c>
      <c r="H145" s="24">
        <v>14.49</v>
      </c>
      <c r="I145" s="24">
        <v>4854.1499999999996</v>
      </c>
      <c r="J145" s="4"/>
      <c r="K145" s="24">
        <f t="shared" si="20"/>
        <v>0</v>
      </c>
    </row>
    <row r="146" spans="1:11" ht="25.5" x14ac:dyDescent="0.2">
      <c r="A146" s="22" t="s">
        <v>955</v>
      </c>
      <c r="B146" s="22" t="s">
        <v>1319</v>
      </c>
      <c r="C146" s="22" t="s">
        <v>831</v>
      </c>
      <c r="D146" s="23" t="s">
        <v>1320</v>
      </c>
      <c r="E146" s="22" t="s">
        <v>1291</v>
      </c>
      <c r="F146" s="22">
        <v>382</v>
      </c>
      <c r="G146" s="24">
        <v>11.93</v>
      </c>
      <c r="H146" s="24">
        <v>15.26</v>
      </c>
      <c r="I146" s="24">
        <v>5829.32</v>
      </c>
      <c r="J146" s="4"/>
      <c r="K146" s="24">
        <f t="shared" si="20"/>
        <v>0</v>
      </c>
    </row>
    <row r="147" spans="1:11" ht="25.5" x14ac:dyDescent="0.2">
      <c r="A147" s="22" t="s">
        <v>1321</v>
      </c>
      <c r="B147" s="22" t="s">
        <v>1296</v>
      </c>
      <c r="C147" s="22" t="s">
        <v>831</v>
      </c>
      <c r="D147" s="23" t="s">
        <v>1294</v>
      </c>
      <c r="E147" s="22" t="s">
        <v>1291</v>
      </c>
      <c r="F147" s="22">
        <v>248</v>
      </c>
      <c r="G147" s="24">
        <v>12.1</v>
      </c>
      <c r="H147" s="24">
        <v>15.48</v>
      </c>
      <c r="I147" s="24">
        <v>3839.04</v>
      </c>
      <c r="J147" s="4"/>
      <c r="K147" s="24">
        <f t="shared" si="20"/>
        <v>0</v>
      </c>
    </row>
    <row r="148" spans="1:11" ht="14.25" x14ac:dyDescent="0.2">
      <c r="A148" s="18" t="s">
        <v>956</v>
      </c>
      <c r="B148" s="18"/>
      <c r="C148" s="18"/>
      <c r="D148" s="19" t="s">
        <v>94</v>
      </c>
      <c r="E148" s="18"/>
      <c r="F148" s="18"/>
      <c r="G148" s="20">
        <v>1</v>
      </c>
      <c r="H148" s="20"/>
      <c r="I148" s="20">
        <f>SUBTOTAL(9,I149:I153)</f>
        <v>3703.52</v>
      </c>
      <c r="J148" s="2"/>
      <c r="K148" s="20">
        <f>SUBTOTAL(9,K149:K153)</f>
        <v>0</v>
      </c>
    </row>
    <row r="149" spans="1:11" ht="38.25" x14ac:dyDescent="0.2">
      <c r="A149" s="22" t="s">
        <v>957</v>
      </c>
      <c r="B149" s="22" t="s">
        <v>75</v>
      </c>
      <c r="C149" s="22" t="s">
        <v>9</v>
      </c>
      <c r="D149" s="23" t="s">
        <v>76</v>
      </c>
      <c r="E149" s="22" t="s">
        <v>25</v>
      </c>
      <c r="F149" s="22">
        <v>1.46</v>
      </c>
      <c r="G149" s="24">
        <v>489.07</v>
      </c>
      <c r="H149" s="24">
        <v>625.76</v>
      </c>
      <c r="I149" s="24">
        <v>913.6</v>
      </c>
      <c r="J149" s="4"/>
      <c r="K149" s="24">
        <f t="shared" ref="K149:K153" si="21">ROUND(J149*F149,2)</f>
        <v>0</v>
      </c>
    </row>
    <row r="150" spans="1:11" ht="25.5" x14ac:dyDescent="0.2">
      <c r="A150" s="22" t="s">
        <v>958</v>
      </c>
      <c r="B150" s="22" t="s">
        <v>77</v>
      </c>
      <c r="C150" s="22" t="s">
        <v>9</v>
      </c>
      <c r="D150" s="23" t="s">
        <v>78</v>
      </c>
      <c r="E150" s="22" t="s">
        <v>25</v>
      </c>
      <c r="F150" s="22">
        <v>1.46</v>
      </c>
      <c r="G150" s="24">
        <v>41.58</v>
      </c>
      <c r="H150" s="24">
        <v>53.2</v>
      </c>
      <c r="I150" s="24">
        <v>77.67</v>
      </c>
      <c r="J150" s="4"/>
      <c r="K150" s="24">
        <f t="shared" si="21"/>
        <v>0</v>
      </c>
    </row>
    <row r="151" spans="1:11" ht="38.25" x14ac:dyDescent="0.2">
      <c r="A151" s="22" t="s">
        <v>959</v>
      </c>
      <c r="B151" s="22" t="s">
        <v>848</v>
      </c>
      <c r="C151" s="22" t="s">
        <v>11</v>
      </c>
      <c r="D151" s="23" t="s">
        <v>79</v>
      </c>
      <c r="E151" s="22" t="s">
        <v>63</v>
      </c>
      <c r="F151" s="22">
        <v>23.03</v>
      </c>
      <c r="G151" s="24">
        <v>55.97</v>
      </c>
      <c r="H151" s="24">
        <v>71.61</v>
      </c>
      <c r="I151" s="24">
        <v>1649.17</v>
      </c>
      <c r="J151" s="4"/>
      <c r="K151" s="24">
        <f t="shared" si="21"/>
        <v>0</v>
      </c>
    </row>
    <row r="152" spans="1:11" ht="25.5" x14ac:dyDescent="0.2">
      <c r="A152" s="22" t="s">
        <v>960</v>
      </c>
      <c r="B152" s="22" t="s">
        <v>1289</v>
      </c>
      <c r="C152" s="22" t="s">
        <v>831</v>
      </c>
      <c r="D152" s="23" t="s">
        <v>1290</v>
      </c>
      <c r="E152" s="22" t="s">
        <v>1291</v>
      </c>
      <c r="F152" s="22">
        <v>52</v>
      </c>
      <c r="G152" s="24">
        <v>11.33</v>
      </c>
      <c r="H152" s="24">
        <v>14.49</v>
      </c>
      <c r="I152" s="24">
        <v>753.48</v>
      </c>
      <c r="J152" s="4"/>
      <c r="K152" s="24">
        <f t="shared" si="21"/>
        <v>0</v>
      </c>
    </row>
    <row r="153" spans="1:11" ht="25.5" x14ac:dyDescent="0.2">
      <c r="A153" s="22" t="s">
        <v>961</v>
      </c>
      <c r="B153" s="22" t="s">
        <v>1296</v>
      </c>
      <c r="C153" s="22" t="s">
        <v>831</v>
      </c>
      <c r="D153" s="23" t="s">
        <v>1294</v>
      </c>
      <c r="E153" s="22" t="s">
        <v>1291</v>
      </c>
      <c r="F153" s="22">
        <v>20</v>
      </c>
      <c r="G153" s="24">
        <v>12.1</v>
      </c>
      <c r="H153" s="24">
        <v>15.48</v>
      </c>
      <c r="I153" s="24">
        <v>309.60000000000002</v>
      </c>
      <c r="J153" s="4"/>
      <c r="K153" s="24">
        <f t="shared" si="21"/>
        <v>0</v>
      </c>
    </row>
    <row r="154" spans="1:11" ht="14.25" x14ac:dyDescent="0.2">
      <c r="A154" s="18" t="s">
        <v>962</v>
      </c>
      <c r="B154" s="18"/>
      <c r="C154" s="18"/>
      <c r="D154" s="19" t="s">
        <v>95</v>
      </c>
      <c r="E154" s="18"/>
      <c r="F154" s="18"/>
      <c r="G154" s="20">
        <v>1</v>
      </c>
      <c r="H154" s="20"/>
      <c r="I154" s="20">
        <f>SUBTOTAL(9,I155:I160)</f>
        <v>94352.75</v>
      </c>
      <c r="J154" s="2"/>
      <c r="K154" s="20">
        <f>SUBTOTAL(9,K155:K160)</f>
        <v>0</v>
      </c>
    </row>
    <row r="155" spans="1:11" ht="38.25" x14ac:dyDescent="0.2">
      <c r="A155" s="22" t="s">
        <v>963</v>
      </c>
      <c r="B155" s="22" t="s">
        <v>75</v>
      </c>
      <c r="C155" s="22" t="s">
        <v>9</v>
      </c>
      <c r="D155" s="23" t="s">
        <v>76</v>
      </c>
      <c r="E155" s="22" t="s">
        <v>25</v>
      </c>
      <c r="F155" s="22">
        <v>31.65</v>
      </c>
      <c r="G155" s="24">
        <v>489.07</v>
      </c>
      <c r="H155" s="24">
        <v>625.76</v>
      </c>
      <c r="I155" s="24">
        <v>19805.3</v>
      </c>
      <c r="J155" s="4"/>
      <c r="K155" s="24">
        <f t="shared" ref="K155:K160" si="22">ROUND(J155*F155,2)</f>
        <v>0</v>
      </c>
    </row>
    <row r="156" spans="1:11" ht="25.5" x14ac:dyDescent="0.2">
      <c r="A156" s="22" t="s">
        <v>964</v>
      </c>
      <c r="B156" s="22" t="s">
        <v>77</v>
      </c>
      <c r="C156" s="22" t="s">
        <v>9</v>
      </c>
      <c r="D156" s="23" t="s">
        <v>78</v>
      </c>
      <c r="E156" s="22" t="s">
        <v>25</v>
      </c>
      <c r="F156" s="22">
        <v>31.65</v>
      </c>
      <c r="G156" s="24">
        <v>41.58</v>
      </c>
      <c r="H156" s="24">
        <v>53.2</v>
      </c>
      <c r="I156" s="24">
        <v>1683.78</v>
      </c>
      <c r="J156" s="4"/>
      <c r="K156" s="24">
        <f t="shared" si="22"/>
        <v>0</v>
      </c>
    </row>
    <row r="157" spans="1:11" ht="38.25" x14ac:dyDescent="0.2">
      <c r="A157" s="22" t="s">
        <v>965</v>
      </c>
      <c r="B157" s="22" t="s">
        <v>848</v>
      </c>
      <c r="C157" s="22" t="s">
        <v>11</v>
      </c>
      <c r="D157" s="23" t="s">
        <v>79</v>
      </c>
      <c r="E157" s="22" t="s">
        <v>63</v>
      </c>
      <c r="F157" s="22">
        <v>408.5</v>
      </c>
      <c r="G157" s="24">
        <v>55.97</v>
      </c>
      <c r="H157" s="24">
        <v>71.61</v>
      </c>
      <c r="I157" s="24">
        <v>29252.68</v>
      </c>
      <c r="J157" s="4"/>
      <c r="K157" s="24">
        <f t="shared" si="22"/>
        <v>0</v>
      </c>
    </row>
    <row r="158" spans="1:11" ht="25.5" x14ac:dyDescent="0.2">
      <c r="A158" s="22" t="s">
        <v>966</v>
      </c>
      <c r="B158" s="22" t="s">
        <v>1289</v>
      </c>
      <c r="C158" s="22" t="s">
        <v>831</v>
      </c>
      <c r="D158" s="23" t="s">
        <v>1290</v>
      </c>
      <c r="E158" s="22" t="s">
        <v>1291</v>
      </c>
      <c r="F158" s="22">
        <v>1447</v>
      </c>
      <c r="G158" s="24">
        <v>11.33</v>
      </c>
      <c r="H158" s="24">
        <v>14.49</v>
      </c>
      <c r="I158" s="24">
        <v>20967.03</v>
      </c>
      <c r="J158" s="4"/>
      <c r="K158" s="24">
        <f t="shared" si="22"/>
        <v>0</v>
      </c>
    </row>
    <row r="159" spans="1:11" ht="25.5" x14ac:dyDescent="0.2">
      <c r="A159" s="22" t="s">
        <v>967</v>
      </c>
      <c r="B159" s="22" t="s">
        <v>1319</v>
      </c>
      <c r="C159" s="22" t="s">
        <v>831</v>
      </c>
      <c r="D159" s="23" t="s">
        <v>1320</v>
      </c>
      <c r="E159" s="22" t="s">
        <v>1291</v>
      </c>
      <c r="F159" s="22">
        <v>1000</v>
      </c>
      <c r="G159" s="24">
        <v>11.93</v>
      </c>
      <c r="H159" s="24">
        <v>15.26</v>
      </c>
      <c r="I159" s="24">
        <v>15260</v>
      </c>
      <c r="J159" s="4"/>
      <c r="K159" s="24">
        <f t="shared" si="22"/>
        <v>0</v>
      </c>
    </row>
    <row r="160" spans="1:11" ht="25.5" x14ac:dyDescent="0.2">
      <c r="A160" s="22" t="s">
        <v>1322</v>
      </c>
      <c r="B160" s="22" t="s">
        <v>1296</v>
      </c>
      <c r="C160" s="22" t="s">
        <v>831</v>
      </c>
      <c r="D160" s="23" t="s">
        <v>1294</v>
      </c>
      <c r="E160" s="22" t="s">
        <v>1291</v>
      </c>
      <c r="F160" s="22">
        <v>477</v>
      </c>
      <c r="G160" s="24">
        <v>12.1</v>
      </c>
      <c r="H160" s="24">
        <v>15.48</v>
      </c>
      <c r="I160" s="24">
        <v>7383.96</v>
      </c>
      <c r="J160" s="4"/>
      <c r="K160" s="24">
        <f t="shared" si="22"/>
        <v>0</v>
      </c>
    </row>
    <row r="161" spans="1:11" ht="14.25" x14ac:dyDescent="0.2">
      <c r="A161" s="18" t="s">
        <v>968</v>
      </c>
      <c r="B161" s="18"/>
      <c r="C161" s="18"/>
      <c r="D161" s="19" t="s">
        <v>96</v>
      </c>
      <c r="E161" s="18"/>
      <c r="F161" s="18"/>
      <c r="G161" s="20">
        <v>1</v>
      </c>
      <c r="H161" s="20"/>
      <c r="I161" s="20">
        <f>SUBTOTAL(9,I162:I163)</f>
        <v>29368.84</v>
      </c>
      <c r="J161" s="2"/>
      <c r="K161" s="20">
        <f>SUBTOTAL(9,K162:K163)</f>
        <v>0</v>
      </c>
    </row>
    <row r="162" spans="1:11" ht="25.5" x14ac:dyDescent="0.2">
      <c r="A162" s="22" t="s">
        <v>969</v>
      </c>
      <c r="B162" s="22" t="s">
        <v>97</v>
      </c>
      <c r="C162" s="22" t="s">
        <v>831</v>
      </c>
      <c r="D162" s="23" t="s">
        <v>98</v>
      </c>
      <c r="E162" s="22" t="s">
        <v>63</v>
      </c>
      <c r="F162" s="22">
        <v>152.13</v>
      </c>
      <c r="G162" s="24">
        <v>139.51</v>
      </c>
      <c r="H162" s="24">
        <v>178.5</v>
      </c>
      <c r="I162" s="24">
        <v>27155.200000000001</v>
      </c>
      <c r="J162" s="4"/>
      <c r="K162" s="24">
        <f t="shared" ref="K162:K163" si="23">ROUND(J162*F162,2)</f>
        <v>0</v>
      </c>
    </row>
    <row r="163" spans="1:11" ht="25.5" x14ac:dyDescent="0.2">
      <c r="A163" s="22" t="s">
        <v>970</v>
      </c>
      <c r="B163" s="22" t="s">
        <v>1293</v>
      </c>
      <c r="C163" s="22" t="s">
        <v>831</v>
      </c>
      <c r="D163" s="23" t="s">
        <v>1294</v>
      </c>
      <c r="E163" s="22" t="s">
        <v>1291</v>
      </c>
      <c r="F163" s="22">
        <v>143</v>
      </c>
      <c r="G163" s="24">
        <v>12.1</v>
      </c>
      <c r="H163" s="24">
        <v>15.48</v>
      </c>
      <c r="I163" s="24">
        <v>2213.64</v>
      </c>
      <c r="J163" s="4"/>
      <c r="K163" s="24">
        <f t="shared" si="23"/>
        <v>0</v>
      </c>
    </row>
    <row r="164" spans="1:11" ht="14.25" x14ac:dyDescent="0.2">
      <c r="A164" s="18" t="s">
        <v>975</v>
      </c>
      <c r="B164" s="18"/>
      <c r="C164" s="18"/>
      <c r="D164" s="19" t="s">
        <v>102</v>
      </c>
      <c r="E164" s="18"/>
      <c r="F164" s="18"/>
      <c r="G164" s="20">
        <v>1</v>
      </c>
      <c r="H164" s="20"/>
      <c r="I164" s="20">
        <f>SUBTOTAL(9,I165:I210)</f>
        <v>26486.84</v>
      </c>
      <c r="J164" s="2"/>
      <c r="K164" s="20">
        <f>SUBTOTAL(9,K165:K210)</f>
        <v>0</v>
      </c>
    </row>
    <row r="165" spans="1:11" ht="14.25" x14ac:dyDescent="0.2">
      <c r="A165" s="18" t="s">
        <v>976</v>
      </c>
      <c r="B165" s="18"/>
      <c r="C165" s="18"/>
      <c r="D165" s="19" t="s">
        <v>1285</v>
      </c>
      <c r="E165" s="18"/>
      <c r="F165" s="18"/>
      <c r="G165" s="20">
        <v>1</v>
      </c>
      <c r="H165" s="20"/>
      <c r="I165" s="20">
        <f>SUBTOTAL(9,I166:I171)</f>
        <v>2853.19</v>
      </c>
      <c r="J165" s="2"/>
      <c r="K165" s="20">
        <f>SUBTOTAL(9,K166:K171)</f>
        <v>0</v>
      </c>
    </row>
    <row r="166" spans="1:11" ht="38.25" x14ac:dyDescent="0.2">
      <c r="A166" s="22" t="s">
        <v>977</v>
      </c>
      <c r="B166" s="22" t="s">
        <v>75</v>
      </c>
      <c r="C166" s="22" t="s">
        <v>9</v>
      </c>
      <c r="D166" s="23" t="s">
        <v>76</v>
      </c>
      <c r="E166" s="22" t="s">
        <v>25</v>
      </c>
      <c r="F166" s="22">
        <v>1.2</v>
      </c>
      <c r="G166" s="24">
        <v>489.07</v>
      </c>
      <c r="H166" s="24">
        <v>625.76</v>
      </c>
      <c r="I166" s="24">
        <v>750.91</v>
      </c>
      <c r="J166" s="4"/>
      <c r="K166" s="24">
        <f t="shared" ref="K166:K171" si="24">ROUND(J166*F166,2)</f>
        <v>0</v>
      </c>
    </row>
    <row r="167" spans="1:11" ht="25.5" x14ac:dyDescent="0.2">
      <c r="A167" s="22" t="s">
        <v>978</v>
      </c>
      <c r="B167" s="22" t="s">
        <v>77</v>
      </c>
      <c r="C167" s="22" t="s">
        <v>9</v>
      </c>
      <c r="D167" s="23" t="s">
        <v>78</v>
      </c>
      <c r="E167" s="22" t="s">
        <v>25</v>
      </c>
      <c r="F167" s="22">
        <v>1.2</v>
      </c>
      <c r="G167" s="24">
        <v>41.58</v>
      </c>
      <c r="H167" s="24">
        <v>53.2</v>
      </c>
      <c r="I167" s="24">
        <v>63.84</v>
      </c>
      <c r="J167" s="4"/>
      <c r="K167" s="24">
        <f t="shared" si="24"/>
        <v>0</v>
      </c>
    </row>
    <row r="168" spans="1:11" ht="25.5" x14ac:dyDescent="0.2">
      <c r="A168" s="22" t="s">
        <v>979</v>
      </c>
      <c r="B168" s="22" t="s">
        <v>100</v>
      </c>
      <c r="C168" s="22" t="s">
        <v>9</v>
      </c>
      <c r="D168" s="23" t="s">
        <v>101</v>
      </c>
      <c r="E168" s="22" t="s">
        <v>25</v>
      </c>
      <c r="F168" s="22">
        <v>7.22</v>
      </c>
      <c r="G168" s="24">
        <v>84.18</v>
      </c>
      <c r="H168" s="24">
        <v>107.7</v>
      </c>
      <c r="I168" s="24">
        <v>777.59</v>
      </c>
      <c r="J168" s="4"/>
      <c r="K168" s="24">
        <f t="shared" si="24"/>
        <v>0</v>
      </c>
    </row>
    <row r="169" spans="1:11" ht="14.25" x14ac:dyDescent="0.2">
      <c r="A169" s="22" t="s">
        <v>1323</v>
      </c>
      <c r="B169" s="22" t="s">
        <v>122</v>
      </c>
      <c r="C169" s="22" t="s">
        <v>9</v>
      </c>
      <c r="D169" s="23" t="s">
        <v>123</v>
      </c>
      <c r="E169" s="22" t="s">
        <v>25</v>
      </c>
      <c r="F169" s="22">
        <v>6.02</v>
      </c>
      <c r="G169" s="24">
        <v>51.04</v>
      </c>
      <c r="H169" s="24">
        <v>65.3</v>
      </c>
      <c r="I169" s="24">
        <v>393.1</v>
      </c>
      <c r="J169" s="4"/>
      <c r="K169" s="24">
        <f t="shared" si="24"/>
        <v>0</v>
      </c>
    </row>
    <row r="170" spans="1:11" ht="38.25" x14ac:dyDescent="0.2">
      <c r="A170" s="22" t="s">
        <v>1324</v>
      </c>
      <c r="B170" s="22" t="s">
        <v>848</v>
      </c>
      <c r="C170" s="22" t="s">
        <v>11</v>
      </c>
      <c r="D170" s="23" t="s">
        <v>79</v>
      </c>
      <c r="E170" s="22" t="s">
        <v>63</v>
      </c>
      <c r="F170" s="22">
        <v>5.4</v>
      </c>
      <c r="G170" s="24">
        <v>55.97</v>
      </c>
      <c r="H170" s="24">
        <v>71.61</v>
      </c>
      <c r="I170" s="24">
        <v>386.69</v>
      </c>
      <c r="J170" s="4"/>
      <c r="K170" s="24">
        <f t="shared" si="24"/>
        <v>0</v>
      </c>
    </row>
    <row r="171" spans="1:11" ht="25.5" x14ac:dyDescent="0.2">
      <c r="A171" s="22" t="s">
        <v>1325</v>
      </c>
      <c r="B171" s="22" t="s">
        <v>1295</v>
      </c>
      <c r="C171" s="22" t="s">
        <v>831</v>
      </c>
      <c r="D171" s="23" t="s">
        <v>1290</v>
      </c>
      <c r="E171" s="22" t="s">
        <v>1291</v>
      </c>
      <c r="F171" s="22">
        <v>33.200000000000003</v>
      </c>
      <c r="G171" s="24">
        <v>11.33</v>
      </c>
      <c r="H171" s="24">
        <v>14.49</v>
      </c>
      <c r="I171" s="24">
        <v>481.06</v>
      </c>
      <c r="J171" s="4"/>
      <c r="K171" s="24">
        <f t="shared" si="24"/>
        <v>0</v>
      </c>
    </row>
    <row r="172" spans="1:11" ht="14.25" x14ac:dyDescent="0.2">
      <c r="A172" s="18" t="s">
        <v>980</v>
      </c>
      <c r="B172" s="18"/>
      <c r="C172" s="18"/>
      <c r="D172" s="19" t="s">
        <v>89</v>
      </c>
      <c r="E172" s="18"/>
      <c r="F172" s="18"/>
      <c r="G172" s="20">
        <v>1</v>
      </c>
      <c r="H172" s="20"/>
      <c r="I172" s="20">
        <f>SUBTOTAL(9,I173:I177)</f>
        <v>1806.63</v>
      </c>
      <c r="J172" s="2"/>
      <c r="K172" s="20">
        <f>SUBTOTAL(9,K173:K177)</f>
        <v>0</v>
      </c>
    </row>
    <row r="173" spans="1:11" ht="38.25" x14ac:dyDescent="0.2">
      <c r="A173" s="22" t="s">
        <v>981</v>
      </c>
      <c r="B173" s="22" t="s">
        <v>75</v>
      </c>
      <c r="C173" s="22" t="s">
        <v>9</v>
      </c>
      <c r="D173" s="23" t="s">
        <v>76</v>
      </c>
      <c r="E173" s="22" t="s">
        <v>25</v>
      </c>
      <c r="F173" s="22">
        <v>0.41</v>
      </c>
      <c r="G173" s="24">
        <v>489.07</v>
      </c>
      <c r="H173" s="24">
        <v>625.76</v>
      </c>
      <c r="I173" s="24">
        <v>256.56</v>
      </c>
      <c r="J173" s="4"/>
      <c r="K173" s="24">
        <f t="shared" ref="K173:K177" si="25">ROUND(J173*F173,2)</f>
        <v>0</v>
      </c>
    </row>
    <row r="174" spans="1:11" ht="25.5" x14ac:dyDescent="0.2">
      <c r="A174" s="22" t="s">
        <v>982</v>
      </c>
      <c r="B174" s="22" t="s">
        <v>77</v>
      </c>
      <c r="C174" s="22" t="s">
        <v>9</v>
      </c>
      <c r="D174" s="23" t="s">
        <v>78</v>
      </c>
      <c r="E174" s="22" t="s">
        <v>25</v>
      </c>
      <c r="F174" s="22">
        <v>0.41</v>
      </c>
      <c r="G174" s="24">
        <v>41.58</v>
      </c>
      <c r="H174" s="24">
        <v>53.2</v>
      </c>
      <c r="I174" s="24">
        <v>21.81</v>
      </c>
      <c r="J174" s="4"/>
      <c r="K174" s="24">
        <f t="shared" si="25"/>
        <v>0</v>
      </c>
    </row>
    <row r="175" spans="1:11" ht="38.25" x14ac:dyDescent="0.2">
      <c r="A175" s="22" t="s">
        <v>983</v>
      </c>
      <c r="B175" s="22" t="s">
        <v>848</v>
      </c>
      <c r="C175" s="22" t="s">
        <v>11</v>
      </c>
      <c r="D175" s="23" t="s">
        <v>79</v>
      </c>
      <c r="E175" s="22" t="s">
        <v>63</v>
      </c>
      <c r="F175" s="22">
        <v>7.75</v>
      </c>
      <c r="G175" s="24">
        <v>55.97</v>
      </c>
      <c r="H175" s="24">
        <v>71.61</v>
      </c>
      <c r="I175" s="24">
        <v>554.97</v>
      </c>
      <c r="J175" s="4"/>
      <c r="K175" s="24">
        <f t="shared" si="25"/>
        <v>0</v>
      </c>
    </row>
    <row r="176" spans="1:11" ht="25.5" x14ac:dyDescent="0.2">
      <c r="A176" s="22" t="s">
        <v>984</v>
      </c>
      <c r="B176" s="22" t="s">
        <v>1289</v>
      </c>
      <c r="C176" s="22" t="s">
        <v>831</v>
      </c>
      <c r="D176" s="23" t="s">
        <v>1290</v>
      </c>
      <c r="E176" s="22" t="s">
        <v>1291</v>
      </c>
      <c r="F176" s="22">
        <v>52</v>
      </c>
      <c r="G176" s="24">
        <v>11.33</v>
      </c>
      <c r="H176" s="24">
        <v>14.49</v>
      </c>
      <c r="I176" s="24">
        <v>753.48</v>
      </c>
      <c r="J176" s="4"/>
      <c r="K176" s="24">
        <f t="shared" si="25"/>
        <v>0</v>
      </c>
    </row>
    <row r="177" spans="1:11" ht="25.5" x14ac:dyDescent="0.2">
      <c r="A177" s="22" t="s">
        <v>985</v>
      </c>
      <c r="B177" s="22" t="s">
        <v>1293</v>
      </c>
      <c r="C177" s="22" t="s">
        <v>831</v>
      </c>
      <c r="D177" s="23" t="s">
        <v>1294</v>
      </c>
      <c r="E177" s="22" t="s">
        <v>1291</v>
      </c>
      <c r="F177" s="22">
        <v>14.2</v>
      </c>
      <c r="G177" s="24">
        <v>12.1</v>
      </c>
      <c r="H177" s="24">
        <v>15.48</v>
      </c>
      <c r="I177" s="24">
        <v>219.81</v>
      </c>
      <c r="J177" s="4"/>
      <c r="K177" s="24">
        <f t="shared" si="25"/>
        <v>0</v>
      </c>
    </row>
    <row r="178" spans="1:11" ht="14.25" x14ac:dyDescent="0.2">
      <c r="A178" s="18" t="s">
        <v>986</v>
      </c>
      <c r="B178" s="18"/>
      <c r="C178" s="18"/>
      <c r="D178" s="19" t="s">
        <v>103</v>
      </c>
      <c r="E178" s="18"/>
      <c r="F178" s="18"/>
      <c r="G178" s="20">
        <v>1</v>
      </c>
      <c r="H178" s="20"/>
      <c r="I178" s="20">
        <f>SUBTOTAL(9,I179:I183)</f>
        <v>2379.9</v>
      </c>
      <c r="J178" s="2"/>
      <c r="K178" s="20">
        <f>SUBTOTAL(9,K179:K183)</f>
        <v>0</v>
      </c>
    </row>
    <row r="179" spans="1:11" ht="38.25" x14ac:dyDescent="0.2">
      <c r="A179" s="22" t="s">
        <v>987</v>
      </c>
      <c r="B179" s="22" t="s">
        <v>75</v>
      </c>
      <c r="C179" s="22" t="s">
        <v>9</v>
      </c>
      <c r="D179" s="23" t="s">
        <v>76</v>
      </c>
      <c r="E179" s="22" t="s">
        <v>25</v>
      </c>
      <c r="F179" s="22">
        <v>0.81</v>
      </c>
      <c r="G179" s="24">
        <v>489.07</v>
      </c>
      <c r="H179" s="24">
        <v>625.76</v>
      </c>
      <c r="I179" s="24">
        <v>506.86</v>
      </c>
      <c r="J179" s="4"/>
      <c r="K179" s="24">
        <f t="shared" ref="K179:K183" si="26">ROUND(J179*F179,2)</f>
        <v>0</v>
      </c>
    </row>
    <row r="180" spans="1:11" ht="25.5" x14ac:dyDescent="0.2">
      <c r="A180" s="22" t="s">
        <v>988</v>
      </c>
      <c r="B180" s="22" t="s">
        <v>77</v>
      </c>
      <c r="C180" s="22" t="s">
        <v>9</v>
      </c>
      <c r="D180" s="23" t="s">
        <v>78</v>
      </c>
      <c r="E180" s="22" t="s">
        <v>25</v>
      </c>
      <c r="F180" s="22">
        <v>0.81</v>
      </c>
      <c r="G180" s="24">
        <v>41.58</v>
      </c>
      <c r="H180" s="24">
        <v>53.2</v>
      </c>
      <c r="I180" s="24">
        <v>43.09</v>
      </c>
      <c r="J180" s="4"/>
      <c r="K180" s="24">
        <f t="shared" si="26"/>
        <v>0</v>
      </c>
    </row>
    <row r="181" spans="1:11" ht="38.25" x14ac:dyDescent="0.2">
      <c r="A181" s="22" t="s">
        <v>989</v>
      </c>
      <c r="B181" s="22" t="s">
        <v>848</v>
      </c>
      <c r="C181" s="22" t="s">
        <v>11</v>
      </c>
      <c r="D181" s="23" t="s">
        <v>79</v>
      </c>
      <c r="E181" s="22" t="s">
        <v>63</v>
      </c>
      <c r="F181" s="22">
        <v>10.82</v>
      </c>
      <c r="G181" s="24">
        <v>55.97</v>
      </c>
      <c r="H181" s="24">
        <v>71.61</v>
      </c>
      <c r="I181" s="24">
        <v>774.82</v>
      </c>
      <c r="J181" s="4"/>
      <c r="K181" s="24">
        <f t="shared" si="26"/>
        <v>0</v>
      </c>
    </row>
    <row r="182" spans="1:11" ht="25.5" x14ac:dyDescent="0.2">
      <c r="A182" s="22" t="s">
        <v>990</v>
      </c>
      <c r="B182" s="22" t="s">
        <v>1289</v>
      </c>
      <c r="C182" s="22" t="s">
        <v>831</v>
      </c>
      <c r="D182" s="23" t="s">
        <v>1290</v>
      </c>
      <c r="E182" s="22" t="s">
        <v>1291</v>
      </c>
      <c r="F182" s="22">
        <v>56.9</v>
      </c>
      <c r="G182" s="24">
        <v>11.33</v>
      </c>
      <c r="H182" s="24">
        <v>14.49</v>
      </c>
      <c r="I182" s="24">
        <v>824.48</v>
      </c>
      <c r="J182" s="4"/>
      <c r="K182" s="24">
        <f t="shared" si="26"/>
        <v>0</v>
      </c>
    </row>
    <row r="183" spans="1:11" ht="25.5" x14ac:dyDescent="0.2">
      <c r="A183" s="22" t="s">
        <v>1326</v>
      </c>
      <c r="B183" s="22" t="s">
        <v>1296</v>
      </c>
      <c r="C183" s="22" t="s">
        <v>831</v>
      </c>
      <c r="D183" s="23" t="s">
        <v>1294</v>
      </c>
      <c r="E183" s="22" t="s">
        <v>1291</v>
      </c>
      <c r="F183" s="22">
        <v>14.9</v>
      </c>
      <c r="G183" s="24">
        <v>12.1</v>
      </c>
      <c r="H183" s="24">
        <v>15.48</v>
      </c>
      <c r="I183" s="24">
        <v>230.65</v>
      </c>
      <c r="J183" s="4"/>
      <c r="K183" s="24">
        <f t="shared" si="26"/>
        <v>0</v>
      </c>
    </row>
    <row r="184" spans="1:11" ht="14.25" x14ac:dyDescent="0.2">
      <c r="A184" s="18" t="s">
        <v>991</v>
      </c>
      <c r="B184" s="18"/>
      <c r="C184" s="18"/>
      <c r="D184" s="19" t="s">
        <v>73</v>
      </c>
      <c r="E184" s="18"/>
      <c r="F184" s="18"/>
      <c r="G184" s="20">
        <v>1</v>
      </c>
      <c r="H184" s="20"/>
      <c r="I184" s="20">
        <f>SUBTOTAL(9,I185:I189)</f>
        <v>3469.87</v>
      </c>
      <c r="J184" s="2"/>
      <c r="K184" s="20">
        <f>SUBTOTAL(9,K185:K189)</f>
        <v>0</v>
      </c>
    </row>
    <row r="185" spans="1:11" ht="38.25" x14ac:dyDescent="0.2">
      <c r="A185" s="22" t="s">
        <v>992</v>
      </c>
      <c r="B185" s="22" t="s">
        <v>75</v>
      </c>
      <c r="C185" s="22" t="s">
        <v>9</v>
      </c>
      <c r="D185" s="23" t="s">
        <v>76</v>
      </c>
      <c r="E185" s="22" t="s">
        <v>25</v>
      </c>
      <c r="F185" s="22">
        <v>0.94</v>
      </c>
      <c r="G185" s="24">
        <v>489.07</v>
      </c>
      <c r="H185" s="24">
        <v>625.76</v>
      </c>
      <c r="I185" s="24">
        <v>588.21</v>
      </c>
      <c r="J185" s="4"/>
      <c r="K185" s="24">
        <f t="shared" ref="K185:K189" si="27">ROUND(J185*F185,2)</f>
        <v>0</v>
      </c>
    </row>
    <row r="186" spans="1:11" ht="25.5" x14ac:dyDescent="0.2">
      <c r="A186" s="22" t="s">
        <v>993</v>
      </c>
      <c r="B186" s="22" t="s">
        <v>77</v>
      </c>
      <c r="C186" s="22" t="s">
        <v>9</v>
      </c>
      <c r="D186" s="23" t="s">
        <v>78</v>
      </c>
      <c r="E186" s="22" t="s">
        <v>25</v>
      </c>
      <c r="F186" s="22">
        <v>0.94</v>
      </c>
      <c r="G186" s="24">
        <v>41.58</v>
      </c>
      <c r="H186" s="24">
        <v>53.2</v>
      </c>
      <c r="I186" s="24">
        <v>50</v>
      </c>
      <c r="J186" s="4"/>
      <c r="K186" s="24">
        <f t="shared" si="27"/>
        <v>0</v>
      </c>
    </row>
    <row r="187" spans="1:11" ht="38.25" x14ac:dyDescent="0.2">
      <c r="A187" s="22" t="s">
        <v>994</v>
      </c>
      <c r="B187" s="22" t="s">
        <v>848</v>
      </c>
      <c r="C187" s="22" t="s">
        <v>11</v>
      </c>
      <c r="D187" s="23" t="s">
        <v>79</v>
      </c>
      <c r="E187" s="22" t="s">
        <v>63</v>
      </c>
      <c r="F187" s="22">
        <v>17.670000000000002</v>
      </c>
      <c r="G187" s="24">
        <v>55.97</v>
      </c>
      <c r="H187" s="24">
        <v>71.61</v>
      </c>
      <c r="I187" s="24">
        <v>1265.3399999999999</v>
      </c>
      <c r="J187" s="4"/>
      <c r="K187" s="24">
        <f t="shared" si="27"/>
        <v>0</v>
      </c>
    </row>
    <row r="188" spans="1:11" ht="25.5" x14ac:dyDescent="0.2">
      <c r="A188" s="22" t="s">
        <v>995</v>
      </c>
      <c r="B188" s="22" t="s">
        <v>1295</v>
      </c>
      <c r="C188" s="22" t="s">
        <v>831</v>
      </c>
      <c r="D188" s="23" t="s">
        <v>1290</v>
      </c>
      <c r="E188" s="22" t="s">
        <v>1291</v>
      </c>
      <c r="F188" s="22">
        <v>80</v>
      </c>
      <c r="G188" s="24">
        <v>11.33</v>
      </c>
      <c r="H188" s="24">
        <v>14.49</v>
      </c>
      <c r="I188" s="24">
        <v>1159.2</v>
      </c>
      <c r="J188" s="4"/>
      <c r="K188" s="24">
        <f t="shared" si="27"/>
        <v>0</v>
      </c>
    </row>
    <row r="189" spans="1:11" ht="25.5" x14ac:dyDescent="0.2">
      <c r="A189" s="22" t="s">
        <v>996</v>
      </c>
      <c r="B189" s="22" t="s">
        <v>1296</v>
      </c>
      <c r="C189" s="22" t="s">
        <v>831</v>
      </c>
      <c r="D189" s="23" t="s">
        <v>1294</v>
      </c>
      <c r="E189" s="22" t="s">
        <v>1291</v>
      </c>
      <c r="F189" s="22">
        <v>26.3</v>
      </c>
      <c r="G189" s="24">
        <v>12.1</v>
      </c>
      <c r="H189" s="24">
        <v>15.48</v>
      </c>
      <c r="I189" s="24">
        <v>407.12</v>
      </c>
      <c r="J189" s="4"/>
      <c r="K189" s="24">
        <f t="shared" si="27"/>
        <v>0</v>
      </c>
    </row>
    <row r="190" spans="1:11" ht="14.25" x14ac:dyDescent="0.2">
      <c r="A190" s="18" t="s">
        <v>997</v>
      </c>
      <c r="B190" s="18"/>
      <c r="C190" s="18"/>
      <c r="D190" s="19" t="s">
        <v>104</v>
      </c>
      <c r="E190" s="18"/>
      <c r="F190" s="18"/>
      <c r="G190" s="20">
        <v>1</v>
      </c>
      <c r="H190" s="20"/>
      <c r="I190" s="20">
        <f>SUBTOTAL(9,I191:I195)</f>
        <v>2412.92</v>
      </c>
      <c r="J190" s="2"/>
      <c r="K190" s="20">
        <f>SUBTOTAL(9,K191:K195)</f>
        <v>0</v>
      </c>
    </row>
    <row r="191" spans="1:11" ht="38.25" x14ac:dyDescent="0.2">
      <c r="A191" s="22" t="s">
        <v>998</v>
      </c>
      <c r="B191" s="22" t="s">
        <v>75</v>
      </c>
      <c r="C191" s="22" t="s">
        <v>9</v>
      </c>
      <c r="D191" s="23" t="s">
        <v>76</v>
      </c>
      <c r="E191" s="22" t="s">
        <v>25</v>
      </c>
      <c r="F191" s="22">
        <v>0.81</v>
      </c>
      <c r="G191" s="24">
        <v>489.07</v>
      </c>
      <c r="H191" s="24">
        <v>625.76</v>
      </c>
      <c r="I191" s="24">
        <v>506.86</v>
      </c>
      <c r="J191" s="4"/>
      <c r="K191" s="24">
        <f t="shared" ref="K191:K195" si="28">ROUND(J191*F191,2)</f>
        <v>0</v>
      </c>
    </row>
    <row r="192" spans="1:11" ht="25.5" x14ac:dyDescent="0.2">
      <c r="A192" s="22" t="s">
        <v>999</v>
      </c>
      <c r="B192" s="22" t="s">
        <v>77</v>
      </c>
      <c r="C192" s="22" t="s">
        <v>9</v>
      </c>
      <c r="D192" s="23" t="s">
        <v>78</v>
      </c>
      <c r="E192" s="22" t="s">
        <v>25</v>
      </c>
      <c r="F192" s="22">
        <v>0.81</v>
      </c>
      <c r="G192" s="24">
        <v>41.58</v>
      </c>
      <c r="H192" s="24">
        <v>53.2</v>
      </c>
      <c r="I192" s="24">
        <v>43.09</v>
      </c>
      <c r="J192" s="4"/>
      <c r="K192" s="24">
        <f t="shared" si="28"/>
        <v>0</v>
      </c>
    </row>
    <row r="193" spans="1:11" ht="38.25" x14ac:dyDescent="0.2">
      <c r="A193" s="22" t="s">
        <v>1000</v>
      </c>
      <c r="B193" s="22" t="s">
        <v>848</v>
      </c>
      <c r="C193" s="22" t="s">
        <v>11</v>
      </c>
      <c r="D193" s="23" t="s">
        <v>79</v>
      </c>
      <c r="E193" s="22" t="s">
        <v>63</v>
      </c>
      <c r="F193" s="22">
        <v>10.82</v>
      </c>
      <c r="G193" s="24">
        <v>55.97</v>
      </c>
      <c r="H193" s="24">
        <v>71.61</v>
      </c>
      <c r="I193" s="24">
        <v>774.82</v>
      </c>
      <c r="J193" s="4"/>
      <c r="K193" s="24">
        <f t="shared" si="28"/>
        <v>0</v>
      </c>
    </row>
    <row r="194" spans="1:11" ht="25.5" x14ac:dyDescent="0.2">
      <c r="A194" s="22" t="s">
        <v>1001</v>
      </c>
      <c r="B194" s="22" t="s">
        <v>1295</v>
      </c>
      <c r="C194" s="22" t="s">
        <v>831</v>
      </c>
      <c r="D194" s="23" t="s">
        <v>1290</v>
      </c>
      <c r="E194" s="22" t="s">
        <v>1291</v>
      </c>
      <c r="F194" s="22">
        <v>59.5</v>
      </c>
      <c r="G194" s="24">
        <v>11.33</v>
      </c>
      <c r="H194" s="24">
        <v>14.49</v>
      </c>
      <c r="I194" s="24">
        <v>862.15</v>
      </c>
      <c r="J194" s="4"/>
      <c r="K194" s="24">
        <f t="shared" si="28"/>
        <v>0</v>
      </c>
    </row>
    <row r="195" spans="1:11" ht="25.5" x14ac:dyDescent="0.2">
      <c r="A195" s="22" t="s">
        <v>1002</v>
      </c>
      <c r="B195" s="22" t="s">
        <v>1293</v>
      </c>
      <c r="C195" s="22" t="s">
        <v>831</v>
      </c>
      <c r="D195" s="23" t="s">
        <v>1294</v>
      </c>
      <c r="E195" s="22" t="s">
        <v>1291</v>
      </c>
      <c r="F195" s="22">
        <v>14.6</v>
      </c>
      <c r="G195" s="24">
        <v>12.1</v>
      </c>
      <c r="H195" s="24">
        <v>15.48</v>
      </c>
      <c r="I195" s="24">
        <v>226</v>
      </c>
      <c r="J195" s="4"/>
      <c r="K195" s="24">
        <f t="shared" si="28"/>
        <v>0</v>
      </c>
    </row>
    <row r="196" spans="1:11" ht="14.25" x14ac:dyDescent="0.2">
      <c r="A196" s="18" t="s">
        <v>1003</v>
      </c>
      <c r="B196" s="18"/>
      <c r="C196" s="18"/>
      <c r="D196" s="19" t="s">
        <v>96</v>
      </c>
      <c r="E196" s="18"/>
      <c r="F196" s="18"/>
      <c r="G196" s="20">
        <v>1</v>
      </c>
      <c r="H196" s="20"/>
      <c r="I196" s="20">
        <f>SUBTOTAL(9,I197:I210)</f>
        <v>13564.33</v>
      </c>
      <c r="J196" s="2"/>
      <c r="K196" s="20">
        <f>SUBTOTAL(9,K197:K210)</f>
        <v>0</v>
      </c>
    </row>
    <row r="197" spans="1:11" ht="14.25" x14ac:dyDescent="0.2">
      <c r="A197" s="18" t="s">
        <v>1004</v>
      </c>
      <c r="B197" s="18"/>
      <c r="C197" s="18"/>
      <c r="D197" s="19" t="s">
        <v>971</v>
      </c>
      <c r="E197" s="18"/>
      <c r="F197" s="18"/>
      <c r="G197" s="20">
        <v>1</v>
      </c>
      <c r="H197" s="20"/>
      <c r="I197" s="20">
        <f>SUBTOTAL(9,I198:I203)</f>
        <v>6891.8200000000006</v>
      </c>
      <c r="J197" s="2"/>
      <c r="K197" s="20">
        <f>SUBTOTAL(9,K198:K203)</f>
        <v>0</v>
      </c>
    </row>
    <row r="198" spans="1:11" ht="38.25" x14ac:dyDescent="0.2">
      <c r="A198" s="22" t="s">
        <v>1327</v>
      </c>
      <c r="B198" s="22" t="s">
        <v>75</v>
      </c>
      <c r="C198" s="22" t="s">
        <v>9</v>
      </c>
      <c r="D198" s="23" t="s">
        <v>76</v>
      </c>
      <c r="E198" s="22" t="s">
        <v>25</v>
      </c>
      <c r="F198" s="22">
        <v>3.48</v>
      </c>
      <c r="G198" s="24">
        <v>489.07</v>
      </c>
      <c r="H198" s="24">
        <v>625.76</v>
      </c>
      <c r="I198" s="24">
        <v>2177.64</v>
      </c>
      <c r="J198" s="4"/>
      <c r="K198" s="24">
        <f t="shared" ref="K198:K203" si="29">ROUND(J198*F198,2)</f>
        <v>0</v>
      </c>
    </row>
    <row r="199" spans="1:11" ht="25.5" x14ac:dyDescent="0.2">
      <c r="A199" s="22" t="s">
        <v>1328</v>
      </c>
      <c r="B199" s="22" t="s">
        <v>77</v>
      </c>
      <c r="C199" s="22" t="s">
        <v>9</v>
      </c>
      <c r="D199" s="23" t="s">
        <v>78</v>
      </c>
      <c r="E199" s="22" t="s">
        <v>25</v>
      </c>
      <c r="F199" s="22">
        <v>3.48</v>
      </c>
      <c r="G199" s="24">
        <v>41.58</v>
      </c>
      <c r="H199" s="24">
        <v>53.2</v>
      </c>
      <c r="I199" s="24">
        <v>185.13</v>
      </c>
      <c r="J199" s="4"/>
      <c r="K199" s="24">
        <f t="shared" si="29"/>
        <v>0</v>
      </c>
    </row>
    <row r="200" spans="1:11" ht="38.25" x14ac:dyDescent="0.2">
      <c r="A200" s="22" t="s">
        <v>1329</v>
      </c>
      <c r="B200" s="22" t="s">
        <v>848</v>
      </c>
      <c r="C200" s="22" t="s">
        <v>11</v>
      </c>
      <c r="D200" s="23" t="s">
        <v>79</v>
      </c>
      <c r="E200" s="22" t="s">
        <v>63</v>
      </c>
      <c r="F200" s="22">
        <v>23.22</v>
      </c>
      <c r="G200" s="24">
        <v>55.97</v>
      </c>
      <c r="H200" s="24">
        <v>71.61</v>
      </c>
      <c r="I200" s="24">
        <v>1662.78</v>
      </c>
      <c r="J200" s="4"/>
      <c r="K200" s="24">
        <f t="shared" si="29"/>
        <v>0</v>
      </c>
    </row>
    <row r="201" spans="1:11" ht="25.5" x14ac:dyDescent="0.2">
      <c r="A201" s="22" t="s">
        <v>1330</v>
      </c>
      <c r="B201" s="22" t="s">
        <v>1295</v>
      </c>
      <c r="C201" s="22" t="s">
        <v>831</v>
      </c>
      <c r="D201" s="23" t="s">
        <v>1290</v>
      </c>
      <c r="E201" s="22" t="s">
        <v>1291</v>
      </c>
      <c r="F201" s="22">
        <v>188.6</v>
      </c>
      <c r="G201" s="24">
        <v>11.33</v>
      </c>
      <c r="H201" s="24">
        <v>14.49</v>
      </c>
      <c r="I201" s="24">
        <v>2732.81</v>
      </c>
      <c r="J201" s="4"/>
      <c r="K201" s="24">
        <f t="shared" si="29"/>
        <v>0</v>
      </c>
    </row>
    <row r="202" spans="1:11" ht="25.5" x14ac:dyDescent="0.2">
      <c r="A202" s="22" t="s">
        <v>1331</v>
      </c>
      <c r="B202" s="22" t="s">
        <v>1297</v>
      </c>
      <c r="C202" s="22" t="s">
        <v>831</v>
      </c>
      <c r="D202" s="23" t="s">
        <v>1298</v>
      </c>
      <c r="E202" s="22" t="s">
        <v>1291</v>
      </c>
      <c r="F202" s="22">
        <v>5.5</v>
      </c>
      <c r="G202" s="24">
        <v>11.93</v>
      </c>
      <c r="H202" s="24">
        <v>15.26</v>
      </c>
      <c r="I202" s="24">
        <v>83.93</v>
      </c>
      <c r="J202" s="4"/>
      <c r="K202" s="24">
        <f t="shared" si="29"/>
        <v>0</v>
      </c>
    </row>
    <row r="203" spans="1:11" ht="25.5" x14ac:dyDescent="0.2">
      <c r="A203" s="22" t="s">
        <v>1332</v>
      </c>
      <c r="B203" s="22" t="s">
        <v>1293</v>
      </c>
      <c r="C203" s="22" t="s">
        <v>831</v>
      </c>
      <c r="D203" s="23" t="s">
        <v>1294</v>
      </c>
      <c r="E203" s="22" t="s">
        <v>1291</v>
      </c>
      <c r="F203" s="22">
        <v>3.2</v>
      </c>
      <c r="G203" s="24">
        <v>12.1</v>
      </c>
      <c r="H203" s="24">
        <v>15.48</v>
      </c>
      <c r="I203" s="24">
        <v>49.53</v>
      </c>
      <c r="J203" s="4"/>
      <c r="K203" s="24">
        <f t="shared" si="29"/>
        <v>0</v>
      </c>
    </row>
    <row r="204" spans="1:11" ht="14.25" x14ac:dyDescent="0.2">
      <c r="A204" s="18" t="s">
        <v>1005</v>
      </c>
      <c r="B204" s="18"/>
      <c r="C204" s="18"/>
      <c r="D204" s="19" t="s">
        <v>972</v>
      </c>
      <c r="E204" s="18"/>
      <c r="F204" s="18"/>
      <c r="G204" s="20">
        <v>1</v>
      </c>
      <c r="H204" s="20"/>
      <c r="I204" s="20">
        <f>SUBTOTAL(9,I205:I210)</f>
        <v>6672.51</v>
      </c>
      <c r="J204" s="2"/>
      <c r="K204" s="20">
        <f>SUBTOTAL(9,K205:K210)</f>
        <v>0</v>
      </c>
    </row>
    <row r="205" spans="1:11" ht="14.25" x14ac:dyDescent="0.2">
      <c r="A205" s="18" t="s">
        <v>1333</v>
      </c>
      <c r="B205" s="18"/>
      <c r="C205" s="18"/>
      <c r="D205" s="19" t="s">
        <v>973</v>
      </c>
      <c r="E205" s="18"/>
      <c r="F205" s="18"/>
      <c r="G205" s="20">
        <v>1</v>
      </c>
      <c r="H205" s="20"/>
      <c r="I205" s="20">
        <f>SUBTOTAL(9,I206:I208)</f>
        <v>1190.9000000000001</v>
      </c>
      <c r="J205" s="2"/>
      <c r="K205" s="20">
        <f>SUBTOTAL(9,K206:K208)</f>
        <v>0</v>
      </c>
    </row>
    <row r="206" spans="1:11" ht="38.25" x14ac:dyDescent="0.2">
      <c r="A206" s="22" t="s">
        <v>1334</v>
      </c>
      <c r="B206" s="22" t="s">
        <v>75</v>
      </c>
      <c r="C206" s="22" t="s">
        <v>9</v>
      </c>
      <c r="D206" s="23" t="s">
        <v>76</v>
      </c>
      <c r="E206" s="22" t="s">
        <v>25</v>
      </c>
      <c r="F206" s="22">
        <v>1.69</v>
      </c>
      <c r="G206" s="24">
        <v>489.07</v>
      </c>
      <c r="H206" s="24">
        <v>625.76</v>
      </c>
      <c r="I206" s="24">
        <v>1057.53</v>
      </c>
      <c r="J206" s="4"/>
      <c r="K206" s="24">
        <f t="shared" ref="K206:K210" si="30">ROUND(J206*F206,2)</f>
        <v>0</v>
      </c>
    </row>
    <row r="207" spans="1:11" ht="25.5" x14ac:dyDescent="0.2">
      <c r="A207" s="22" t="s">
        <v>1335</v>
      </c>
      <c r="B207" s="22" t="s">
        <v>77</v>
      </c>
      <c r="C207" s="22" t="s">
        <v>9</v>
      </c>
      <c r="D207" s="23" t="s">
        <v>78</v>
      </c>
      <c r="E207" s="22" t="s">
        <v>25</v>
      </c>
      <c r="F207" s="22">
        <v>1.69</v>
      </c>
      <c r="G207" s="24">
        <v>41.58</v>
      </c>
      <c r="H207" s="24">
        <v>53.2</v>
      </c>
      <c r="I207" s="24">
        <v>89.9</v>
      </c>
      <c r="J207" s="4"/>
      <c r="K207" s="24">
        <f t="shared" si="30"/>
        <v>0</v>
      </c>
    </row>
    <row r="208" spans="1:11" ht="25.5" x14ac:dyDescent="0.2">
      <c r="A208" s="22" t="s">
        <v>1336</v>
      </c>
      <c r="B208" s="22" t="s">
        <v>1295</v>
      </c>
      <c r="C208" s="22" t="s">
        <v>831</v>
      </c>
      <c r="D208" s="23" t="s">
        <v>1290</v>
      </c>
      <c r="E208" s="22" t="s">
        <v>1291</v>
      </c>
      <c r="F208" s="22">
        <v>3</v>
      </c>
      <c r="G208" s="24">
        <v>11.33</v>
      </c>
      <c r="H208" s="24">
        <v>14.49</v>
      </c>
      <c r="I208" s="24">
        <v>43.47</v>
      </c>
      <c r="J208" s="4"/>
      <c r="K208" s="24">
        <f t="shared" si="30"/>
        <v>0</v>
      </c>
    </row>
    <row r="209" spans="1:11" ht="14.25" x14ac:dyDescent="0.2">
      <c r="A209" s="18" t="s">
        <v>1337</v>
      </c>
      <c r="B209" s="18"/>
      <c r="C209" s="18"/>
      <c r="D209" s="19" t="s">
        <v>974</v>
      </c>
      <c r="E209" s="18"/>
      <c r="F209" s="18"/>
      <c r="G209" s="20">
        <v>1</v>
      </c>
      <c r="H209" s="20"/>
      <c r="I209" s="20">
        <f>SUBTOTAL(9,I210)</f>
        <v>5481.61</v>
      </c>
      <c r="J209" s="2"/>
      <c r="K209" s="20">
        <f>SUBTOTAL(9,K210)</f>
        <v>0</v>
      </c>
    </row>
    <row r="210" spans="1:11" ht="38.25" x14ac:dyDescent="0.2">
      <c r="A210" s="22" t="s">
        <v>1338</v>
      </c>
      <c r="B210" s="22" t="s">
        <v>924</v>
      </c>
      <c r="C210" s="22" t="s">
        <v>9</v>
      </c>
      <c r="D210" s="23" t="s">
        <v>925</v>
      </c>
      <c r="E210" s="22" t="s">
        <v>63</v>
      </c>
      <c r="F210" s="22">
        <v>23.24</v>
      </c>
      <c r="G210" s="24">
        <v>184.35</v>
      </c>
      <c r="H210" s="24">
        <v>235.87</v>
      </c>
      <c r="I210" s="24">
        <v>5481.61</v>
      </c>
      <c r="J210" s="4"/>
      <c r="K210" s="24">
        <f t="shared" si="30"/>
        <v>0</v>
      </c>
    </row>
    <row r="211" spans="1:11" ht="14.25" x14ac:dyDescent="0.2">
      <c r="A211" s="18" t="s">
        <v>1339</v>
      </c>
      <c r="B211" s="18"/>
      <c r="C211" s="18"/>
      <c r="D211" s="19" t="s">
        <v>105</v>
      </c>
      <c r="E211" s="18"/>
      <c r="F211" s="18"/>
      <c r="G211" s="20">
        <v>1</v>
      </c>
      <c r="H211" s="20"/>
      <c r="I211" s="20">
        <f>SUBTOTAL(9,I212:I253)</f>
        <v>59481.42</v>
      </c>
      <c r="J211" s="2"/>
      <c r="K211" s="20">
        <f>SUBTOTAL(9,K212:K253)</f>
        <v>0</v>
      </c>
    </row>
    <row r="212" spans="1:11" ht="14.25" x14ac:dyDescent="0.2">
      <c r="A212" s="18" t="s">
        <v>1340</v>
      </c>
      <c r="B212" s="18"/>
      <c r="C212" s="18"/>
      <c r="D212" s="19" t="s">
        <v>99</v>
      </c>
      <c r="E212" s="18"/>
      <c r="F212" s="18"/>
      <c r="G212" s="20">
        <v>1</v>
      </c>
      <c r="H212" s="20"/>
      <c r="I212" s="20">
        <f>SUBTOTAL(9,I213:I218)</f>
        <v>7553.9400000000005</v>
      </c>
      <c r="J212" s="2"/>
      <c r="K212" s="20">
        <f>SUBTOTAL(9,K213:K218)</f>
        <v>0</v>
      </c>
    </row>
    <row r="213" spans="1:11" ht="25.5" x14ac:dyDescent="0.2">
      <c r="A213" s="22" t="s">
        <v>1341</v>
      </c>
      <c r="B213" s="22" t="s">
        <v>1295</v>
      </c>
      <c r="C213" s="22" t="s">
        <v>831</v>
      </c>
      <c r="D213" s="23" t="s">
        <v>1290</v>
      </c>
      <c r="E213" s="22" t="s">
        <v>1291</v>
      </c>
      <c r="F213" s="22">
        <v>96.5</v>
      </c>
      <c r="G213" s="24">
        <v>11.33</v>
      </c>
      <c r="H213" s="24">
        <v>14.49</v>
      </c>
      <c r="I213" s="24">
        <v>1398.28</v>
      </c>
      <c r="J213" s="4"/>
      <c r="K213" s="24">
        <f t="shared" ref="K213:K218" si="31">ROUND(J213*F213,2)</f>
        <v>0</v>
      </c>
    </row>
    <row r="214" spans="1:11" ht="25.5" x14ac:dyDescent="0.2">
      <c r="A214" s="22" t="s">
        <v>1342</v>
      </c>
      <c r="B214" s="22" t="s">
        <v>100</v>
      </c>
      <c r="C214" s="22" t="s">
        <v>9</v>
      </c>
      <c r="D214" s="23" t="s">
        <v>101</v>
      </c>
      <c r="E214" s="22" t="s">
        <v>25</v>
      </c>
      <c r="F214" s="22">
        <v>18.64</v>
      </c>
      <c r="G214" s="24">
        <v>84.18</v>
      </c>
      <c r="H214" s="24">
        <v>107.7</v>
      </c>
      <c r="I214" s="24">
        <v>2007.52</v>
      </c>
      <c r="J214" s="4"/>
      <c r="K214" s="24">
        <f t="shared" si="31"/>
        <v>0</v>
      </c>
    </row>
    <row r="215" spans="1:11" ht="14.25" x14ac:dyDescent="0.2">
      <c r="A215" s="22" t="s">
        <v>1343</v>
      </c>
      <c r="B215" s="22" t="s">
        <v>122</v>
      </c>
      <c r="C215" s="22" t="s">
        <v>9</v>
      </c>
      <c r="D215" s="23" t="s">
        <v>123</v>
      </c>
      <c r="E215" s="22" t="s">
        <v>25</v>
      </c>
      <c r="F215" s="22">
        <v>13.24</v>
      </c>
      <c r="G215" s="24">
        <v>51.04</v>
      </c>
      <c r="H215" s="24">
        <v>65.3</v>
      </c>
      <c r="I215" s="24">
        <v>864.57</v>
      </c>
      <c r="J215" s="4"/>
      <c r="K215" s="24">
        <f t="shared" si="31"/>
        <v>0</v>
      </c>
    </row>
    <row r="216" spans="1:11" ht="38.25" x14ac:dyDescent="0.2">
      <c r="A216" s="22" t="s">
        <v>1401</v>
      </c>
      <c r="B216" s="22" t="s">
        <v>75</v>
      </c>
      <c r="C216" s="22" t="s">
        <v>9</v>
      </c>
      <c r="D216" s="23" t="s">
        <v>76</v>
      </c>
      <c r="E216" s="22" t="s">
        <v>25</v>
      </c>
      <c r="F216" s="22">
        <v>3.56</v>
      </c>
      <c r="G216" s="24">
        <v>489.07</v>
      </c>
      <c r="H216" s="24">
        <v>625.76</v>
      </c>
      <c r="I216" s="24">
        <v>2227.6999999999998</v>
      </c>
      <c r="J216" s="4"/>
      <c r="K216" s="24">
        <f t="shared" si="31"/>
        <v>0</v>
      </c>
    </row>
    <row r="217" spans="1:11" ht="25.5" x14ac:dyDescent="0.2">
      <c r="A217" s="22" t="s">
        <v>1402</v>
      </c>
      <c r="B217" s="22" t="s">
        <v>77</v>
      </c>
      <c r="C217" s="22" t="s">
        <v>9</v>
      </c>
      <c r="D217" s="23" t="s">
        <v>78</v>
      </c>
      <c r="E217" s="22" t="s">
        <v>25</v>
      </c>
      <c r="F217" s="22">
        <v>3.56</v>
      </c>
      <c r="G217" s="24">
        <v>41.58</v>
      </c>
      <c r="H217" s="24">
        <v>53.2</v>
      </c>
      <c r="I217" s="24">
        <v>189.39</v>
      </c>
      <c r="J217" s="4"/>
      <c r="K217" s="24">
        <f t="shared" si="31"/>
        <v>0</v>
      </c>
    </row>
    <row r="218" spans="1:11" ht="38.25" x14ac:dyDescent="0.2">
      <c r="A218" s="22" t="s">
        <v>1403</v>
      </c>
      <c r="B218" s="22" t="s">
        <v>848</v>
      </c>
      <c r="C218" s="22" t="s">
        <v>11</v>
      </c>
      <c r="D218" s="23" t="s">
        <v>79</v>
      </c>
      <c r="E218" s="22" t="s">
        <v>63</v>
      </c>
      <c r="F218" s="22">
        <v>12.1</v>
      </c>
      <c r="G218" s="24">
        <v>55.97</v>
      </c>
      <c r="H218" s="24">
        <v>71.61</v>
      </c>
      <c r="I218" s="24">
        <v>866.48</v>
      </c>
      <c r="J218" s="4"/>
      <c r="K218" s="24">
        <f t="shared" si="31"/>
        <v>0</v>
      </c>
    </row>
    <row r="219" spans="1:11" ht="14.25" x14ac:dyDescent="0.2">
      <c r="A219" s="18" t="s">
        <v>1344</v>
      </c>
      <c r="B219" s="18"/>
      <c r="C219" s="18"/>
      <c r="D219" s="19" t="s">
        <v>90</v>
      </c>
      <c r="E219" s="18"/>
      <c r="F219" s="18"/>
      <c r="G219" s="20">
        <v>1</v>
      </c>
      <c r="H219" s="20"/>
      <c r="I219" s="20">
        <f>SUBTOTAL(9,I220:I224)</f>
        <v>1918.8400000000001</v>
      </c>
      <c r="J219" s="2"/>
      <c r="K219" s="20">
        <f>SUBTOTAL(9,K220:K224)</f>
        <v>0</v>
      </c>
    </row>
    <row r="220" spans="1:11" ht="38.25" x14ac:dyDescent="0.2">
      <c r="A220" s="22" t="s">
        <v>1345</v>
      </c>
      <c r="B220" s="22" t="s">
        <v>75</v>
      </c>
      <c r="C220" s="22" t="s">
        <v>9</v>
      </c>
      <c r="D220" s="23" t="s">
        <v>76</v>
      </c>
      <c r="E220" s="22" t="s">
        <v>25</v>
      </c>
      <c r="F220" s="22">
        <v>0.74</v>
      </c>
      <c r="G220" s="24">
        <v>489.07</v>
      </c>
      <c r="H220" s="24">
        <v>625.76</v>
      </c>
      <c r="I220" s="24">
        <v>463.06</v>
      </c>
      <c r="J220" s="4"/>
      <c r="K220" s="24">
        <f t="shared" ref="K220:K224" si="32">ROUND(J220*F220,2)</f>
        <v>0</v>
      </c>
    </row>
    <row r="221" spans="1:11" ht="25.5" x14ac:dyDescent="0.2">
      <c r="A221" s="22" t="s">
        <v>1346</v>
      </c>
      <c r="B221" s="22" t="s">
        <v>77</v>
      </c>
      <c r="C221" s="22" t="s">
        <v>9</v>
      </c>
      <c r="D221" s="23" t="s">
        <v>78</v>
      </c>
      <c r="E221" s="22" t="s">
        <v>25</v>
      </c>
      <c r="F221" s="22">
        <v>0.74</v>
      </c>
      <c r="G221" s="24">
        <v>41.58</v>
      </c>
      <c r="H221" s="24">
        <v>53.2</v>
      </c>
      <c r="I221" s="24">
        <v>39.36</v>
      </c>
      <c r="J221" s="4"/>
      <c r="K221" s="24">
        <f t="shared" si="32"/>
        <v>0</v>
      </c>
    </row>
    <row r="222" spans="1:11" ht="25.5" x14ac:dyDescent="0.2">
      <c r="A222" s="22" t="s">
        <v>1347</v>
      </c>
      <c r="B222" s="22" t="s">
        <v>1289</v>
      </c>
      <c r="C222" s="22" t="s">
        <v>831</v>
      </c>
      <c r="D222" s="23" t="s">
        <v>1290</v>
      </c>
      <c r="E222" s="22" t="s">
        <v>1291</v>
      </c>
      <c r="F222" s="22">
        <v>34.700000000000003</v>
      </c>
      <c r="G222" s="24">
        <v>11.33</v>
      </c>
      <c r="H222" s="24">
        <v>14.49</v>
      </c>
      <c r="I222" s="24">
        <v>502.8</v>
      </c>
      <c r="J222" s="4"/>
      <c r="K222" s="24">
        <f t="shared" si="32"/>
        <v>0</v>
      </c>
    </row>
    <row r="223" spans="1:11" ht="25.5" x14ac:dyDescent="0.2">
      <c r="A223" s="22" t="s">
        <v>1348</v>
      </c>
      <c r="B223" s="22" t="s">
        <v>1293</v>
      </c>
      <c r="C223" s="22" t="s">
        <v>831</v>
      </c>
      <c r="D223" s="23" t="s">
        <v>1294</v>
      </c>
      <c r="E223" s="22" t="s">
        <v>1291</v>
      </c>
      <c r="F223" s="22">
        <v>13.5</v>
      </c>
      <c r="G223" s="24">
        <v>12.1</v>
      </c>
      <c r="H223" s="24">
        <v>15.48</v>
      </c>
      <c r="I223" s="24">
        <v>208.98</v>
      </c>
      <c r="J223" s="4"/>
      <c r="K223" s="24">
        <f t="shared" si="32"/>
        <v>0</v>
      </c>
    </row>
    <row r="224" spans="1:11" ht="38.25" x14ac:dyDescent="0.2">
      <c r="A224" s="22" t="s">
        <v>1349</v>
      </c>
      <c r="B224" s="22" t="s">
        <v>848</v>
      </c>
      <c r="C224" s="22" t="s">
        <v>11</v>
      </c>
      <c r="D224" s="23" t="s">
        <v>79</v>
      </c>
      <c r="E224" s="22" t="s">
        <v>63</v>
      </c>
      <c r="F224" s="22">
        <v>9.84</v>
      </c>
      <c r="G224" s="24">
        <v>55.97</v>
      </c>
      <c r="H224" s="24">
        <v>71.61</v>
      </c>
      <c r="I224" s="24">
        <v>704.64</v>
      </c>
      <c r="J224" s="4"/>
      <c r="K224" s="24">
        <f t="shared" si="32"/>
        <v>0</v>
      </c>
    </row>
    <row r="225" spans="1:11" ht="14.25" x14ac:dyDescent="0.2">
      <c r="A225" s="18" t="s">
        <v>1350</v>
      </c>
      <c r="B225" s="18"/>
      <c r="C225" s="18"/>
      <c r="D225" s="19" t="s">
        <v>89</v>
      </c>
      <c r="E225" s="18"/>
      <c r="F225" s="18"/>
      <c r="G225" s="20">
        <v>1</v>
      </c>
      <c r="H225" s="20"/>
      <c r="I225" s="20">
        <f>SUBTOTAL(9,I226:I230)</f>
        <v>2430.0699999999997</v>
      </c>
      <c r="J225" s="2"/>
      <c r="K225" s="20">
        <f>SUBTOTAL(9,K226:K230)</f>
        <v>0</v>
      </c>
    </row>
    <row r="226" spans="1:11" ht="38.25" x14ac:dyDescent="0.2">
      <c r="A226" s="22" t="s">
        <v>1351</v>
      </c>
      <c r="B226" s="22" t="s">
        <v>75</v>
      </c>
      <c r="C226" s="22" t="s">
        <v>9</v>
      </c>
      <c r="D226" s="23" t="s">
        <v>76</v>
      </c>
      <c r="E226" s="22" t="s">
        <v>25</v>
      </c>
      <c r="F226" s="22">
        <v>0.39</v>
      </c>
      <c r="G226" s="24">
        <v>489.07</v>
      </c>
      <c r="H226" s="24">
        <v>625.76</v>
      </c>
      <c r="I226" s="24">
        <v>244.04</v>
      </c>
      <c r="J226" s="4"/>
      <c r="K226" s="24">
        <f t="shared" ref="K226:K230" si="33">ROUND(J226*F226,2)</f>
        <v>0</v>
      </c>
    </row>
    <row r="227" spans="1:11" ht="25.5" x14ac:dyDescent="0.2">
      <c r="A227" s="22" t="s">
        <v>1352</v>
      </c>
      <c r="B227" s="22" t="s">
        <v>77</v>
      </c>
      <c r="C227" s="22" t="s">
        <v>9</v>
      </c>
      <c r="D227" s="23" t="s">
        <v>78</v>
      </c>
      <c r="E227" s="22" t="s">
        <v>25</v>
      </c>
      <c r="F227" s="22">
        <v>0.39</v>
      </c>
      <c r="G227" s="24">
        <v>41.58</v>
      </c>
      <c r="H227" s="24">
        <v>53.2</v>
      </c>
      <c r="I227" s="24">
        <v>20.74</v>
      </c>
      <c r="J227" s="4"/>
      <c r="K227" s="24">
        <f t="shared" si="33"/>
        <v>0</v>
      </c>
    </row>
    <row r="228" spans="1:11" ht="38.25" x14ac:dyDescent="0.2">
      <c r="A228" s="22" t="s">
        <v>1353</v>
      </c>
      <c r="B228" s="22" t="s">
        <v>848</v>
      </c>
      <c r="C228" s="22" t="s">
        <v>11</v>
      </c>
      <c r="D228" s="23" t="s">
        <v>79</v>
      </c>
      <c r="E228" s="22" t="s">
        <v>63</v>
      </c>
      <c r="F228" s="22">
        <v>7.88</v>
      </c>
      <c r="G228" s="24">
        <v>55.97</v>
      </c>
      <c r="H228" s="24">
        <v>71.61</v>
      </c>
      <c r="I228" s="24">
        <v>564.28</v>
      </c>
      <c r="J228" s="4"/>
      <c r="K228" s="24">
        <f t="shared" si="33"/>
        <v>0</v>
      </c>
    </row>
    <row r="229" spans="1:11" ht="25.5" x14ac:dyDescent="0.2">
      <c r="A229" s="22" t="s">
        <v>1354</v>
      </c>
      <c r="B229" s="22" t="s">
        <v>1295</v>
      </c>
      <c r="C229" s="22" t="s">
        <v>831</v>
      </c>
      <c r="D229" s="23" t="s">
        <v>1290</v>
      </c>
      <c r="E229" s="22" t="s">
        <v>1291</v>
      </c>
      <c r="F229" s="22">
        <v>95</v>
      </c>
      <c r="G229" s="24">
        <v>11.33</v>
      </c>
      <c r="H229" s="24">
        <v>14.49</v>
      </c>
      <c r="I229" s="24">
        <v>1376.55</v>
      </c>
      <c r="J229" s="4"/>
      <c r="K229" s="24">
        <f t="shared" si="33"/>
        <v>0</v>
      </c>
    </row>
    <row r="230" spans="1:11" ht="25.5" x14ac:dyDescent="0.2">
      <c r="A230" s="22" t="s">
        <v>1404</v>
      </c>
      <c r="B230" s="22" t="s">
        <v>1296</v>
      </c>
      <c r="C230" s="22" t="s">
        <v>831</v>
      </c>
      <c r="D230" s="23" t="s">
        <v>1294</v>
      </c>
      <c r="E230" s="22" t="s">
        <v>1291</v>
      </c>
      <c r="F230" s="22">
        <v>14.5</v>
      </c>
      <c r="G230" s="24">
        <v>12.1</v>
      </c>
      <c r="H230" s="24">
        <v>15.48</v>
      </c>
      <c r="I230" s="24">
        <v>224.46</v>
      </c>
      <c r="J230" s="4"/>
      <c r="K230" s="24">
        <f t="shared" si="33"/>
        <v>0</v>
      </c>
    </row>
    <row r="231" spans="1:11" ht="14.25" x14ac:dyDescent="0.2">
      <c r="A231" s="18" t="s">
        <v>1355</v>
      </c>
      <c r="B231" s="18"/>
      <c r="C231" s="18"/>
      <c r="D231" s="19" t="s">
        <v>73</v>
      </c>
      <c r="E231" s="18"/>
      <c r="F231" s="18"/>
      <c r="G231" s="20">
        <v>1</v>
      </c>
      <c r="H231" s="20"/>
      <c r="I231" s="20">
        <f>SUBTOTAL(9,I232:I236)</f>
        <v>7824.9300000000012</v>
      </c>
      <c r="J231" s="2"/>
      <c r="K231" s="20">
        <f>SUBTOTAL(9,K232:K236)</f>
        <v>0</v>
      </c>
    </row>
    <row r="232" spans="1:11" ht="38.25" x14ac:dyDescent="0.2">
      <c r="A232" s="22" t="s">
        <v>1356</v>
      </c>
      <c r="B232" s="22" t="s">
        <v>75</v>
      </c>
      <c r="C232" s="22" t="s">
        <v>9</v>
      </c>
      <c r="D232" s="23" t="s">
        <v>76</v>
      </c>
      <c r="E232" s="22" t="s">
        <v>25</v>
      </c>
      <c r="F232" s="22">
        <v>1.84</v>
      </c>
      <c r="G232" s="24">
        <v>489.07</v>
      </c>
      <c r="H232" s="24">
        <v>625.76</v>
      </c>
      <c r="I232" s="24">
        <v>1151.3900000000001</v>
      </c>
      <c r="J232" s="4"/>
      <c r="K232" s="24">
        <f t="shared" ref="K232:K236" si="34">ROUND(J232*F232,2)</f>
        <v>0</v>
      </c>
    </row>
    <row r="233" spans="1:11" ht="25.5" x14ac:dyDescent="0.2">
      <c r="A233" s="22" t="s">
        <v>1357</v>
      </c>
      <c r="B233" s="22" t="s">
        <v>77</v>
      </c>
      <c r="C233" s="22" t="s">
        <v>9</v>
      </c>
      <c r="D233" s="23" t="s">
        <v>78</v>
      </c>
      <c r="E233" s="22" t="s">
        <v>25</v>
      </c>
      <c r="F233" s="22">
        <v>1.84</v>
      </c>
      <c r="G233" s="24">
        <v>41.58</v>
      </c>
      <c r="H233" s="24">
        <v>53.2</v>
      </c>
      <c r="I233" s="24">
        <v>97.88</v>
      </c>
      <c r="J233" s="4"/>
      <c r="K233" s="24">
        <f t="shared" si="34"/>
        <v>0</v>
      </c>
    </row>
    <row r="234" spans="1:11" ht="38.25" x14ac:dyDescent="0.2">
      <c r="A234" s="22" t="s">
        <v>1358</v>
      </c>
      <c r="B234" s="22" t="s">
        <v>848</v>
      </c>
      <c r="C234" s="22" t="s">
        <v>11</v>
      </c>
      <c r="D234" s="23" t="s">
        <v>79</v>
      </c>
      <c r="E234" s="22" t="s">
        <v>63</v>
      </c>
      <c r="F234" s="22">
        <v>36.72</v>
      </c>
      <c r="G234" s="24">
        <v>55.97</v>
      </c>
      <c r="H234" s="24">
        <v>71.61</v>
      </c>
      <c r="I234" s="24">
        <v>2629.51</v>
      </c>
      <c r="J234" s="4"/>
      <c r="K234" s="24">
        <f t="shared" si="34"/>
        <v>0</v>
      </c>
    </row>
    <row r="235" spans="1:11" ht="25.5" x14ac:dyDescent="0.2">
      <c r="A235" s="22" t="s">
        <v>1359</v>
      </c>
      <c r="B235" s="22" t="s">
        <v>1289</v>
      </c>
      <c r="C235" s="22" t="s">
        <v>831</v>
      </c>
      <c r="D235" s="23" t="s">
        <v>1290</v>
      </c>
      <c r="E235" s="22" t="s">
        <v>1291</v>
      </c>
      <c r="F235" s="22">
        <v>218.6</v>
      </c>
      <c r="G235" s="24">
        <v>11.33</v>
      </c>
      <c r="H235" s="24">
        <v>14.49</v>
      </c>
      <c r="I235" s="24">
        <v>3167.51</v>
      </c>
      <c r="J235" s="4"/>
      <c r="K235" s="24">
        <f t="shared" si="34"/>
        <v>0</v>
      </c>
    </row>
    <row r="236" spans="1:11" ht="25.5" x14ac:dyDescent="0.2">
      <c r="A236" s="22" t="s">
        <v>1360</v>
      </c>
      <c r="B236" s="22" t="s">
        <v>1293</v>
      </c>
      <c r="C236" s="22" t="s">
        <v>831</v>
      </c>
      <c r="D236" s="23" t="s">
        <v>1294</v>
      </c>
      <c r="E236" s="22" t="s">
        <v>1291</v>
      </c>
      <c r="F236" s="22">
        <v>50.3</v>
      </c>
      <c r="G236" s="24">
        <v>12.1</v>
      </c>
      <c r="H236" s="24">
        <v>15.48</v>
      </c>
      <c r="I236" s="24">
        <v>778.64</v>
      </c>
      <c r="J236" s="4"/>
      <c r="K236" s="24">
        <f t="shared" si="34"/>
        <v>0</v>
      </c>
    </row>
    <row r="237" spans="1:11" ht="14.25" x14ac:dyDescent="0.2">
      <c r="A237" s="18" t="s">
        <v>1361</v>
      </c>
      <c r="B237" s="18"/>
      <c r="C237" s="18"/>
      <c r="D237" s="19" t="s">
        <v>96</v>
      </c>
      <c r="E237" s="18"/>
      <c r="F237" s="18"/>
      <c r="G237" s="20">
        <v>1</v>
      </c>
      <c r="H237" s="20"/>
      <c r="I237" s="20">
        <f>SUBTOTAL(9,I238:I242)</f>
        <v>21542.1</v>
      </c>
      <c r="J237" s="2"/>
      <c r="K237" s="20">
        <f>SUBTOTAL(9,K238:K242)</f>
        <v>0</v>
      </c>
    </row>
    <row r="238" spans="1:11" ht="38.25" x14ac:dyDescent="0.2">
      <c r="A238" s="22" t="s">
        <v>1362</v>
      </c>
      <c r="B238" s="22" t="s">
        <v>75</v>
      </c>
      <c r="C238" s="22" t="s">
        <v>9</v>
      </c>
      <c r="D238" s="23" t="s">
        <v>76</v>
      </c>
      <c r="E238" s="22" t="s">
        <v>25</v>
      </c>
      <c r="F238" s="22">
        <v>6.81</v>
      </c>
      <c r="G238" s="24">
        <v>489.07</v>
      </c>
      <c r="H238" s="24">
        <v>625.76</v>
      </c>
      <c r="I238" s="24">
        <v>4261.42</v>
      </c>
      <c r="J238" s="4"/>
      <c r="K238" s="24">
        <f t="shared" ref="K238:K242" si="35">ROUND(J238*F238,2)</f>
        <v>0</v>
      </c>
    </row>
    <row r="239" spans="1:11" ht="25.5" x14ac:dyDescent="0.2">
      <c r="A239" s="22" t="s">
        <v>1363</v>
      </c>
      <c r="B239" s="22" t="s">
        <v>77</v>
      </c>
      <c r="C239" s="22" t="s">
        <v>9</v>
      </c>
      <c r="D239" s="23" t="s">
        <v>78</v>
      </c>
      <c r="E239" s="22" t="s">
        <v>25</v>
      </c>
      <c r="F239" s="22">
        <v>6.81</v>
      </c>
      <c r="G239" s="24">
        <v>41.58</v>
      </c>
      <c r="H239" s="24">
        <v>53.2</v>
      </c>
      <c r="I239" s="24">
        <v>362.29</v>
      </c>
      <c r="J239" s="4"/>
      <c r="K239" s="24">
        <f t="shared" si="35"/>
        <v>0</v>
      </c>
    </row>
    <row r="240" spans="1:11" ht="25.5" x14ac:dyDescent="0.2">
      <c r="A240" s="22" t="s">
        <v>1364</v>
      </c>
      <c r="B240" s="22" t="s">
        <v>108</v>
      </c>
      <c r="C240" s="22" t="s">
        <v>9</v>
      </c>
      <c r="D240" s="23" t="s">
        <v>109</v>
      </c>
      <c r="E240" s="22" t="s">
        <v>63</v>
      </c>
      <c r="F240" s="22">
        <v>39.33</v>
      </c>
      <c r="G240" s="24">
        <v>67.209999999999994</v>
      </c>
      <c r="H240" s="24">
        <v>85.99</v>
      </c>
      <c r="I240" s="24">
        <v>3381.98</v>
      </c>
      <c r="J240" s="4"/>
      <c r="K240" s="24">
        <f t="shared" si="35"/>
        <v>0</v>
      </c>
    </row>
    <row r="241" spans="1:11" ht="25.5" x14ac:dyDescent="0.2">
      <c r="A241" s="22" t="s">
        <v>1365</v>
      </c>
      <c r="B241" s="22" t="s">
        <v>1295</v>
      </c>
      <c r="C241" s="22" t="s">
        <v>831</v>
      </c>
      <c r="D241" s="23" t="s">
        <v>1290</v>
      </c>
      <c r="E241" s="22" t="s">
        <v>1291</v>
      </c>
      <c r="F241" s="22">
        <v>867.1</v>
      </c>
      <c r="G241" s="24">
        <v>11.33</v>
      </c>
      <c r="H241" s="24">
        <v>14.49</v>
      </c>
      <c r="I241" s="24">
        <v>12564.27</v>
      </c>
      <c r="J241" s="4"/>
      <c r="K241" s="24">
        <f t="shared" si="35"/>
        <v>0</v>
      </c>
    </row>
    <row r="242" spans="1:11" ht="25.5" x14ac:dyDescent="0.2">
      <c r="A242" s="22" t="s">
        <v>1366</v>
      </c>
      <c r="B242" s="22" t="s">
        <v>1296</v>
      </c>
      <c r="C242" s="22" t="s">
        <v>831</v>
      </c>
      <c r="D242" s="23" t="s">
        <v>1294</v>
      </c>
      <c r="E242" s="22" t="s">
        <v>1291</v>
      </c>
      <c r="F242" s="22">
        <v>62.8</v>
      </c>
      <c r="G242" s="24">
        <v>12.1</v>
      </c>
      <c r="H242" s="24">
        <v>15.48</v>
      </c>
      <c r="I242" s="24">
        <v>972.14</v>
      </c>
      <c r="J242" s="4"/>
      <c r="K242" s="24">
        <f t="shared" si="35"/>
        <v>0</v>
      </c>
    </row>
    <row r="243" spans="1:11" ht="14.25" x14ac:dyDescent="0.2">
      <c r="A243" s="18" t="s">
        <v>1367</v>
      </c>
      <c r="B243" s="18"/>
      <c r="C243" s="18"/>
      <c r="D243" s="19" t="s">
        <v>110</v>
      </c>
      <c r="E243" s="18"/>
      <c r="F243" s="18"/>
      <c r="G243" s="20">
        <v>1</v>
      </c>
      <c r="H243" s="20"/>
      <c r="I243" s="20">
        <f>SUBTOTAL(9,I244:I248)</f>
        <v>3851.56</v>
      </c>
      <c r="J243" s="2"/>
      <c r="K243" s="20">
        <f>SUBTOTAL(9,K244:K248)</f>
        <v>0</v>
      </c>
    </row>
    <row r="244" spans="1:11" ht="38.25" x14ac:dyDescent="0.2">
      <c r="A244" s="22" t="s">
        <v>1368</v>
      </c>
      <c r="B244" s="22" t="s">
        <v>75</v>
      </c>
      <c r="C244" s="22" t="s">
        <v>9</v>
      </c>
      <c r="D244" s="23" t="s">
        <v>76</v>
      </c>
      <c r="E244" s="22" t="s">
        <v>25</v>
      </c>
      <c r="F244" s="22">
        <v>1.41</v>
      </c>
      <c r="G244" s="24">
        <v>489.07</v>
      </c>
      <c r="H244" s="24">
        <v>625.76</v>
      </c>
      <c r="I244" s="24">
        <v>882.32</v>
      </c>
      <c r="J244" s="4"/>
      <c r="K244" s="24">
        <f t="shared" ref="K244:K248" si="36">ROUND(J244*F244,2)</f>
        <v>0</v>
      </c>
    </row>
    <row r="245" spans="1:11" ht="25.5" x14ac:dyDescent="0.2">
      <c r="A245" s="22" t="s">
        <v>1369</v>
      </c>
      <c r="B245" s="22" t="s">
        <v>77</v>
      </c>
      <c r="C245" s="22" t="s">
        <v>9</v>
      </c>
      <c r="D245" s="23" t="s">
        <v>78</v>
      </c>
      <c r="E245" s="22" t="s">
        <v>25</v>
      </c>
      <c r="F245" s="22">
        <v>1.41</v>
      </c>
      <c r="G245" s="24">
        <v>41.58</v>
      </c>
      <c r="H245" s="24">
        <v>53.2</v>
      </c>
      <c r="I245" s="24">
        <v>75.010000000000005</v>
      </c>
      <c r="J245" s="4"/>
      <c r="K245" s="24">
        <f t="shared" si="36"/>
        <v>0</v>
      </c>
    </row>
    <row r="246" spans="1:11" ht="38.25" x14ac:dyDescent="0.2">
      <c r="A246" s="22" t="s">
        <v>1370</v>
      </c>
      <c r="B246" s="22" t="s">
        <v>848</v>
      </c>
      <c r="C246" s="22" t="s">
        <v>11</v>
      </c>
      <c r="D246" s="23" t="s">
        <v>79</v>
      </c>
      <c r="E246" s="22" t="s">
        <v>63</v>
      </c>
      <c r="F246" s="22">
        <v>18.440000000000001</v>
      </c>
      <c r="G246" s="24">
        <v>55.97</v>
      </c>
      <c r="H246" s="24">
        <v>71.61</v>
      </c>
      <c r="I246" s="24">
        <v>1320.48</v>
      </c>
      <c r="J246" s="4"/>
      <c r="K246" s="24">
        <f t="shared" si="36"/>
        <v>0</v>
      </c>
    </row>
    <row r="247" spans="1:11" ht="25.5" x14ac:dyDescent="0.2">
      <c r="A247" s="22" t="s">
        <v>1371</v>
      </c>
      <c r="B247" s="22" t="s">
        <v>1295</v>
      </c>
      <c r="C247" s="22" t="s">
        <v>831</v>
      </c>
      <c r="D247" s="23" t="s">
        <v>1290</v>
      </c>
      <c r="E247" s="22" t="s">
        <v>1291</v>
      </c>
      <c r="F247" s="22">
        <v>67.8</v>
      </c>
      <c r="G247" s="24">
        <v>11.33</v>
      </c>
      <c r="H247" s="24">
        <v>14.49</v>
      </c>
      <c r="I247" s="24">
        <v>982.42</v>
      </c>
      <c r="J247" s="4"/>
      <c r="K247" s="24">
        <f t="shared" si="36"/>
        <v>0</v>
      </c>
    </row>
    <row r="248" spans="1:11" ht="25.5" x14ac:dyDescent="0.2">
      <c r="A248" s="22" t="s">
        <v>1372</v>
      </c>
      <c r="B248" s="22" t="s">
        <v>1296</v>
      </c>
      <c r="C248" s="22" t="s">
        <v>831</v>
      </c>
      <c r="D248" s="23" t="s">
        <v>1294</v>
      </c>
      <c r="E248" s="22" t="s">
        <v>1291</v>
      </c>
      <c r="F248" s="22">
        <v>38.200000000000003</v>
      </c>
      <c r="G248" s="24">
        <v>12.1</v>
      </c>
      <c r="H248" s="24">
        <v>15.48</v>
      </c>
      <c r="I248" s="24">
        <v>591.33000000000004</v>
      </c>
      <c r="J248" s="4"/>
      <c r="K248" s="24">
        <f t="shared" si="36"/>
        <v>0</v>
      </c>
    </row>
    <row r="249" spans="1:11" ht="14.25" x14ac:dyDescent="0.2">
      <c r="A249" s="18" t="s">
        <v>1373</v>
      </c>
      <c r="B249" s="18"/>
      <c r="C249" s="18"/>
      <c r="D249" s="19" t="s">
        <v>1006</v>
      </c>
      <c r="E249" s="18"/>
      <c r="F249" s="18"/>
      <c r="G249" s="20">
        <v>1</v>
      </c>
      <c r="H249" s="20"/>
      <c r="I249" s="20">
        <f>SUBTOTAL(9,I250:I253)</f>
        <v>14359.98</v>
      </c>
      <c r="J249" s="2"/>
      <c r="K249" s="20">
        <f>SUBTOTAL(9,K250:K253)</f>
        <v>0</v>
      </c>
    </row>
    <row r="250" spans="1:11" ht="25.5" x14ac:dyDescent="0.2">
      <c r="A250" s="22" t="s">
        <v>1374</v>
      </c>
      <c r="B250" s="22" t="s">
        <v>77</v>
      </c>
      <c r="C250" s="22" t="s">
        <v>9</v>
      </c>
      <c r="D250" s="23" t="s">
        <v>78</v>
      </c>
      <c r="E250" s="22" t="s">
        <v>25</v>
      </c>
      <c r="F250" s="22">
        <v>4.5</v>
      </c>
      <c r="G250" s="24">
        <v>41.58</v>
      </c>
      <c r="H250" s="24">
        <v>53.2</v>
      </c>
      <c r="I250" s="24">
        <v>239.4</v>
      </c>
      <c r="J250" s="4"/>
      <c r="K250" s="24">
        <f t="shared" ref="K250:K253" si="37">ROUND(J250*F250,2)</f>
        <v>0</v>
      </c>
    </row>
    <row r="251" spans="1:11" ht="38.25" x14ac:dyDescent="0.2">
      <c r="A251" s="22" t="s">
        <v>1375</v>
      </c>
      <c r="B251" s="22" t="s">
        <v>75</v>
      </c>
      <c r="C251" s="22" t="s">
        <v>9</v>
      </c>
      <c r="D251" s="23" t="s">
        <v>76</v>
      </c>
      <c r="E251" s="22" t="s">
        <v>25</v>
      </c>
      <c r="F251" s="22">
        <v>4.5</v>
      </c>
      <c r="G251" s="24">
        <v>489.07</v>
      </c>
      <c r="H251" s="24">
        <v>625.76</v>
      </c>
      <c r="I251" s="24">
        <v>2815.92</v>
      </c>
      <c r="J251" s="4"/>
      <c r="K251" s="24">
        <f t="shared" si="37"/>
        <v>0</v>
      </c>
    </row>
    <row r="252" spans="1:11" ht="38.25" x14ac:dyDescent="0.2">
      <c r="A252" s="22" t="s">
        <v>1376</v>
      </c>
      <c r="B252" s="22" t="s">
        <v>80</v>
      </c>
      <c r="C252" s="22" t="s">
        <v>9</v>
      </c>
      <c r="D252" s="23" t="s">
        <v>81</v>
      </c>
      <c r="E252" s="22" t="s">
        <v>63</v>
      </c>
      <c r="F252" s="22">
        <v>48</v>
      </c>
      <c r="G252" s="24">
        <v>145.85</v>
      </c>
      <c r="H252" s="24">
        <v>186.61</v>
      </c>
      <c r="I252" s="24">
        <v>8957.2800000000007</v>
      </c>
      <c r="J252" s="4"/>
      <c r="K252" s="24">
        <f t="shared" si="37"/>
        <v>0</v>
      </c>
    </row>
    <row r="253" spans="1:11" ht="25.5" x14ac:dyDescent="0.2">
      <c r="A253" s="22" t="s">
        <v>1377</v>
      </c>
      <c r="B253" s="22" t="s">
        <v>1289</v>
      </c>
      <c r="C253" s="22" t="s">
        <v>831</v>
      </c>
      <c r="D253" s="23" t="s">
        <v>1290</v>
      </c>
      <c r="E253" s="22" t="s">
        <v>1291</v>
      </c>
      <c r="F253" s="22">
        <v>162</v>
      </c>
      <c r="G253" s="24">
        <v>11.33</v>
      </c>
      <c r="H253" s="24">
        <v>14.49</v>
      </c>
      <c r="I253" s="24">
        <v>2347.38</v>
      </c>
      <c r="J253" s="4"/>
      <c r="K253" s="24">
        <f t="shared" si="37"/>
        <v>0</v>
      </c>
    </row>
    <row r="254" spans="1:11" ht="14.25" x14ac:dyDescent="0.2">
      <c r="A254" s="18" t="s">
        <v>29</v>
      </c>
      <c r="B254" s="18"/>
      <c r="C254" s="18"/>
      <c r="D254" s="19" t="s">
        <v>32</v>
      </c>
      <c r="E254" s="18"/>
      <c r="F254" s="18"/>
      <c r="G254" s="20">
        <v>1</v>
      </c>
      <c r="H254" s="20"/>
      <c r="I254" s="20">
        <f>SUBTOTAL(9,I255:I257)</f>
        <v>324313.38</v>
      </c>
      <c r="J254" s="2"/>
      <c r="K254" s="20">
        <f>SUBTOTAL(9,K255:K257)</f>
        <v>0</v>
      </c>
    </row>
    <row r="255" spans="1:11" ht="51" x14ac:dyDescent="0.2">
      <c r="A255" s="22" t="s">
        <v>71</v>
      </c>
      <c r="B255" s="22" t="s">
        <v>112</v>
      </c>
      <c r="C255" s="22" t="s">
        <v>831</v>
      </c>
      <c r="D255" s="23" t="s">
        <v>113</v>
      </c>
      <c r="E255" s="22" t="s">
        <v>63</v>
      </c>
      <c r="F255" s="22">
        <v>1981.75</v>
      </c>
      <c r="G255" s="24">
        <v>64.8</v>
      </c>
      <c r="H255" s="24">
        <v>82.91</v>
      </c>
      <c r="I255" s="24">
        <v>164306.89000000001</v>
      </c>
      <c r="J255" s="4"/>
      <c r="K255" s="24">
        <f t="shared" ref="K255:K257" si="38">ROUND(J255*F255,2)</f>
        <v>0</v>
      </c>
    </row>
    <row r="256" spans="1:11" ht="51" x14ac:dyDescent="0.2">
      <c r="A256" s="22" t="s">
        <v>82</v>
      </c>
      <c r="B256" s="22" t="s">
        <v>115</v>
      </c>
      <c r="C256" s="22" t="s">
        <v>9</v>
      </c>
      <c r="D256" s="23" t="s">
        <v>116</v>
      </c>
      <c r="E256" s="22" t="s">
        <v>63</v>
      </c>
      <c r="F256" s="22">
        <v>3963.5</v>
      </c>
      <c r="G256" s="24">
        <v>7.82</v>
      </c>
      <c r="H256" s="24">
        <v>10</v>
      </c>
      <c r="I256" s="24">
        <v>39635</v>
      </c>
      <c r="J256" s="4"/>
      <c r="K256" s="24">
        <f t="shared" si="38"/>
        <v>0</v>
      </c>
    </row>
    <row r="257" spans="1:11" ht="25.5" x14ac:dyDescent="0.2">
      <c r="A257" s="22" t="s">
        <v>88</v>
      </c>
      <c r="B257" s="22" t="s">
        <v>118</v>
      </c>
      <c r="C257" s="22" t="s">
        <v>831</v>
      </c>
      <c r="D257" s="23" t="s">
        <v>119</v>
      </c>
      <c r="E257" s="22" t="s">
        <v>63</v>
      </c>
      <c r="F257" s="22">
        <v>3963.5</v>
      </c>
      <c r="G257" s="24">
        <v>23.74</v>
      </c>
      <c r="H257" s="24">
        <v>30.37</v>
      </c>
      <c r="I257" s="24">
        <v>120371.49</v>
      </c>
      <c r="J257" s="4"/>
      <c r="K257" s="24">
        <f t="shared" si="38"/>
        <v>0</v>
      </c>
    </row>
    <row r="258" spans="1:11" ht="14.25" x14ac:dyDescent="0.2">
      <c r="A258" s="18" t="s">
        <v>31</v>
      </c>
      <c r="B258" s="18"/>
      <c r="C258" s="18"/>
      <c r="D258" s="19" t="s">
        <v>34</v>
      </c>
      <c r="E258" s="18"/>
      <c r="F258" s="18"/>
      <c r="G258" s="20">
        <v>1</v>
      </c>
      <c r="H258" s="20"/>
      <c r="I258" s="20">
        <f>SUBTOTAL(9,I259:I387)</f>
        <v>209501.99000000011</v>
      </c>
      <c r="J258" s="2"/>
      <c r="K258" s="20">
        <f>SUBTOTAL(9,K259:K387)</f>
        <v>0</v>
      </c>
    </row>
    <row r="259" spans="1:11" ht="14.25" x14ac:dyDescent="0.2">
      <c r="A259" s="18" t="s">
        <v>111</v>
      </c>
      <c r="B259" s="18"/>
      <c r="C259" s="18"/>
      <c r="D259" s="19" t="s">
        <v>121</v>
      </c>
      <c r="E259" s="18"/>
      <c r="F259" s="18"/>
      <c r="G259" s="20">
        <v>1</v>
      </c>
      <c r="H259" s="20"/>
      <c r="I259" s="20">
        <f>SUBTOTAL(9,I260:I261)</f>
        <v>7439</v>
      </c>
      <c r="J259" s="2"/>
      <c r="K259" s="20">
        <f>SUBTOTAL(9,K260:K261)</f>
        <v>0</v>
      </c>
    </row>
    <row r="260" spans="1:11" ht="25.5" x14ac:dyDescent="0.2">
      <c r="A260" s="22" t="s">
        <v>1007</v>
      </c>
      <c r="B260" s="22" t="s">
        <v>100</v>
      </c>
      <c r="C260" s="22" t="s">
        <v>9</v>
      </c>
      <c r="D260" s="23" t="s">
        <v>101</v>
      </c>
      <c r="E260" s="22" t="s">
        <v>25</v>
      </c>
      <c r="F260" s="22">
        <v>43</v>
      </c>
      <c r="G260" s="24">
        <v>84.18</v>
      </c>
      <c r="H260" s="24">
        <v>107.7</v>
      </c>
      <c r="I260" s="24">
        <v>4631.1000000000004</v>
      </c>
      <c r="J260" s="4"/>
      <c r="K260" s="24">
        <f t="shared" ref="K260:K261" si="39">ROUND(J260*F260,2)</f>
        <v>0</v>
      </c>
    </row>
    <row r="261" spans="1:11" ht="14.25" x14ac:dyDescent="0.2">
      <c r="A261" s="22" t="s">
        <v>1008</v>
      </c>
      <c r="B261" s="22" t="s">
        <v>122</v>
      </c>
      <c r="C261" s="22" t="s">
        <v>9</v>
      </c>
      <c r="D261" s="23" t="s">
        <v>123</v>
      </c>
      <c r="E261" s="22" t="s">
        <v>25</v>
      </c>
      <c r="F261" s="22">
        <v>43</v>
      </c>
      <c r="G261" s="24">
        <v>51.04</v>
      </c>
      <c r="H261" s="24">
        <v>65.3</v>
      </c>
      <c r="I261" s="24">
        <v>2807.9</v>
      </c>
      <c r="J261" s="4"/>
      <c r="K261" s="24">
        <f t="shared" si="39"/>
        <v>0</v>
      </c>
    </row>
    <row r="262" spans="1:11" ht="14.25" x14ac:dyDescent="0.2">
      <c r="A262" s="18" t="s">
        <v>114</v>
      </c>
      <c r="B262" s="18"/>
      <c r="C262" s="18"/>
      <c r="D262" s="19" t="s">
        <v>125</v>
      </c>
      <c r="E262" s="18"/>
      <c r="F262" s="18"/>
      <c r="G262" s="20">
        <v>1</v>
      </c>
      <c r="H262" s="20"/>
      <c r="I262" s="20">
        <f>SUBTOTAL(9,I263:I297)</f>
        <v>68870.650000000023</v>
      </c>
      <c r="J262" s="2"/>
      <c r="K262" s="20">
        <f>SUBTOTAL(9,K263:K297)</f>
        <v>0</v>
      </c>
    </row>
    <row r="263" spans="1:11" ht="38.25" x14ac:dyDescent="0.2">
      <c r="A263" s="22" t="s">
        <v>1009</v>
      </c>
      <c r="B263" s="22" t="s">
        <v>126</v>
      </c>
      <c r="C263" s="22" t="s">
        <v>9</v>
      </c>
      <c r="D263" s="23" t="s">
        <v>127</v>
      </c>
      <c r="E263" s="22" t="s">
        <v>8</v>
      </c>
      <c r="F263" s="22">
        <v>25</v>
      </c>
      <c r="G263" s="24">
        <v>528.62</v>
      </c>
      <c r="H263" s="24">
        <v>676.36</v>
      </c>
      <c r="I263" s="24">
        <v>16909</v>
      </c>
      <c r="J263" s="4"/>
      <c r="K263" s="24">
        <f t="shared" ref="K263:K297" si="40">ROUND(J263*F263,2)</f>
        <v>0</v>
      </c>
    </row>
    <row r="264" spans="1:11" ht="25.5" x14ac:dyDescent="0.2">
      <c r="A264" s="22" t="s">
        <v>1010</v>
      </c>
      <c r="B264" s="22" t="s">
        <v>1011</v>
      </c>
      <c r="C264" s="22" t="s">
        <v>9</v>
      </c>
      <c r="D264" s="23" t="s">
        <v>1012</v>
      </c>
      <c r="E264" s="22" t="s">
        <v>8</v>
      </c>
      <c r="F264" s="22">
        <v>2</v>
      </c>
      <c r="G264" s="24">
        <v>540.34</v>
      </c>
      <c r="H264" s="24">
        <v>691.36</v>
      </c>
      <c r="I264" s="24">
        <v>1382.72</v>
      </c>
      <c r="J264" s="4"/>
      <c r="K264" s="24">
        <f t="shared" si="40"/>
        <v>0</v>
      </c>
    </row>
    <row r="265" spans="1:11" ht="38.25" x14ac:dyDescent="0.2">
      <c r="A265" s="22" t="s">
        <v>1013</v>
      </c>
      <c r="B265" s="22" t="s">
        <v>1014</v>
      </c>
      <c r="C265" s="22" t="s">
        <v>9</v>
      </c>
      <c r="D265" s="23" t="s">
        <v>1015</v>
      </c>
      <c r="E265" s="22" t="s">
        <v>8</v>
      </c>
      <c r="F265" s="22">
        <v>3</v>
      </c>
      <c r="G265" s="24">
        <v>750.1</v>
      </c>
      <c r="H265" s="24">
        <v>959.75</v>
      </c>
      <c r="I265" s="24">
        <v>2879.25</v>
      </c>
      <c r="J265" s="4"/>
      <c r="K265" s="24">
        <f t="shared" si="40"/>
        <v>0</v>
      </c>
    </row>
    <row r="266" spans="1:11" ht="25.5" x14ac:dyDescent="0.2">
      <c r="A266" s="22" t="s">
        <v>1016</v>
      </c>
      <c r="B266" s="22" t="s">
        <v>128</v>
      </c>
      <c r="C266" s="22" t="s">
        <v>9</v>
      </c>
      <c r="D266" s="23" t="s">
        <v>129</v>
      </c>
      <c r="E266" s="22" t="s">
        <v>8</v>
      </c>
      <c r="F266" s="22">
        <v>2</v>
      </c>
      <c r="G266" s="24">
        <v>247.88</v>
      </c>
      <c r="H266" s="24">
        <v>317.16000000000003</v>
      </c>
      <c r="I266" s="24">
        <v>634.32000000000005</v>
      </c>
      <c r="J266" s="4"/>
      <c r="K266" s="24">
        <f t="shared" si="40"/>
        <v>0</v>
      </c>
    </row>
    <row r="267" spans="1:11" ht="25.5" x14ac:dyDescent="0.2">
      <c r="A267" s="22" t="s">
        <v>1017</v>
      </c>
      <c r="B267" s="22" t="s">
        <v>1018</v>
      </c>
      <c r="C267" s="22" t="s">
        <v>831</v>
      </c>
      <c r="D267" s="23" t="s">
        <v>1019</v>
      </c>
      <c r="E267" s="22" t="s">
        <v>18</v>
      </c>
      <c r="F267" s="22">
        <v>3</v>
      </c>
      <c r="G267" s="24">
        <v>523.02</v>
      </c>
      <c r="H267" s="24">
        <v>669.2</v>
      </c>
      <c r="I267" s="24">
        <v>2007.6</v>
      </c>
      <c r="J267" s="4"/>
      <c r="K267" s="24">
        <f t="shared" si="40"/>
        <v>0</v>
      </c>
    </row>
    <row r="268" spans="1:11" ht="25.5" x14ac:dyDescent="0.2">
      <c r="A268" s="22" t="s">
        <v>1020</v>
      </c>
      <c r="B268" s="22" t="s">
        <v>130</v>
      </c>
      <c r="C268" s="22" t="s">
        <v>9</v>
      </c>
      <c r="D268" s="23" t="s">
        <v>131</v>
      </c>
      <c r="E268" s="22" t="s">
        <v>8</v>
      </c>
      <c r="F268" s="22">
        <v>30</v>
      </c>
      <c r="G268" s="24">
        <v>45.73</v>
      </c>
      <c r="H268" s="24">
        <v>58.51</v>
      </c>
      <c r="I268" s="24">
        <v>1755.3</v>
      </c>
      <c r="J268" s="4"/>
      <c r="K268" s="24">
        <f t="shared" si="40"/>
        <v>0</v>
      </c>
    </row>
    <row r="269" spans="1:11" ht="25.5" x14ac:dyDescent="0.2">
      <c r="A269" s="22" t="s">
        <v>1021</v>
      </c>
      <c r="B269" s="22" t="s">
        <v>132</v>
      </c>
      <c r="C269" s="22" t="s">
        <v>9</v>
      </c>
      <c r="D269" s="23" t="s">
        <v>133</v>
      </c>
      <c r="E269" s="22" t="s">
        <v>8</v>
      </c>
      <c r="F269" s="22">
        <v>30</v>
      </c>
      <c r="G269" s="24">
        <v>38.869999999999997</v>
      </c>
      <c r="H269" s="24">
        <v>49.73</v>
      </c>
      <c r="I269" s="24">
        <v>1491.9</v>
      </c>
      <c r="J269" s="4"/>
      <c r="K269" s="24">
        <f t="shared" si="40"/>
        <v>0</v>
      </c>
    </row>
    <row r="270" spans="1:11" ht="25.5" x14ac:dyDescent="0.2">
      <c r="A270" s="22" t="s">
        <v>1022</v>
      </c>
      <c r="B270" s="22" t="s">
        <v>134</v>
      </c>
      <c r="C270" s="22" t="s">
        <v>9</v>
      </c>
      <c r="D270" s="23" t="s">
        <v>135</v>
      </c>
      <c r="E270" s="22" t="s">
        <v>8</v>
      </c>
      <c r="F270" s="22">
        <v>25</v>
      </c>
      <c r="G270" s="24">
        <v>45.48</v>
      </c>
      <c r="H270" s="24">
        <v>58.19</v>
      </c>
      <c r="I270" s="24">
        <v>1454.75</v>
      </c>
      <c r="J270" s="4"/>
      <c r="K270" s="24">
        <f t="shared" si="40"/>
        <v>0</v>
      </c>
    </row>
    <row r="271" spans="1:11" ht="14.25" x14ac:dyDescent="0.2">
      <c r="A271" s="22" t="s">
        <v>1023</v>
      </c>
      <c r="B271" s="22" t="s">
        <v>1024</v>
      </c>
      <c r="C271" s="22" t="s">
        <v>9</v>
      </c>
      <c r="D271" s="23" t="s">
        <v>1025</v>
      </c>
      <c r="E271" s="22" t="s">
        <v>8</v>
      </c>
      <c r="F271" s="22">
        <v>3</v>
      </c>
      <c r="G271" s="24">
        <v>108.8</v>
      </c>
      <c r="H271" s="24">
        <v>139.19999999999999</v>
      </c>
      <c r="I271" s="24">
        <v>417.6</v>
      </c>
      <c r="J271" s="4"/>
      <c r="K271" s="24">
        <f t="shared" si="40"/>
        <v>0</v>
      </c>
    </row>
    <row r="272" spans="1:11" ht="38.25" x14ac:dyDescent="0.2">
      <c r="A272" s="22" t="s">
        <v>1026</v>
      </c>
      <c r="B272" s="22" t="s">
        <v>136</v>
      </c>
      <c r="C272" s="22" t="s">
        <v>9</v>
      </c>
      <c r="D272" s="23" t="s">
        <v>137</v>
      </c>
      <c r="E272" s="22" t="s">
        <v>8</v>
      </c>
      <c r="F272" s="22">
        <v>10</v>
      </c>
      <c r="G272" s="24">
        <v>353.05</v>
      </c>
      <c r="H272" s="24">
        <v>451.72</v>
      </c>
      <c r="I272" s="24">
        <v>4517.2</v>
      </c>
      <c r="J272" s="4"/>
      <c r="K272" s="24">
        <f t="shared" si="40"/>
        <v>0</v>
      </c>
    </row>
    <row r="273" spans="1:11" ht="25.5" x14ac:dyDescent="0.2">
      <c r="A273" s="22" t="s">
        <v>1027</v>
      </c>
      <c r="B273" s="22" t="s">
        <v>138</v>
      </c>
      <c r="C273" s="22" t="s">
        <v>9</v>
      </c>
      <c r="D273" s="23" t="s">
        <v>139</v>
      </c>
      <c r="E273" s="22" t="s">
        <v>8</v>
      </c>
      <c r="F273" s="22">
        <v>2</v>
      </c>
      <c r="G273" s="24">
        <v>146.04</v>
      </c>
      <c r="H273" s="24">
        <v>186.85</v>
      </c>
      <c r="I273" s="24">
        <v>373.7</v>
      </c>
      <c r="J273" s="4"/>
      <c r="K273" s="24">
        <f t="shared" si="40"/>
        <v>0</v>
      </c>
    </row>
    <row r="274" spans="1:11" ht="25.5" x14ac:dyDescent="0.2">
      <c r="A274" s="22" t="s">
        <v>1028</v>
      </c>
      <c r="B274" s="22" t="s">
        <v>140</v>
      </c>
      <c r="C274" s="22" t="s">
        <v>831</v>
      </c>
      <c r="D274" s="23" t="s">
        <v>141</v>
      </c>
      <c r="E274" s="22" t="s">
        <v>18</v>
      </c>
      <c r="F274" s="22">
        <v>1</v>
      </c>
      <c r="G274" s="24">
        <v>534.82000000000005</v>
      </c>
      <c r="H274" s="24">
        <v>684.3</v>
      </c>
      <c r="I274" s="24">
        <v>684.3</v>
      </c>
      <c r="J274" s="4"/>
      <c r="K274" s="24">
        <f t="shared" si="40"/>
        <v>0</v>
      </c>
    </row>
    <row r="275" spans="1:11" ht="25.5" x14ac:dyDescent="0.2">
      <c r="A275" s="22" t="s">
        <v>1029</v>
      </c>
      <c r="B275" s="22" t="s">
        <v>822</v>
      </c>
      <c r="C275" s="22" t="s">
        <v>9</v>
      </c>
      <c r="D275" s="23" t="s">
        <v>823</v>
      </c>
      <c r="E275" s="22" t="s">
        <v>8</v>
      </c>
      <c r="F275" s="22">
        <v>14</v>
      </c>
      <c r="G275" s="24">
        <v>147.47999999999999</v>
      </c>
      <c r="H275" s="24">
        <v>188.7</v>
      </c>
      <c r="I275" s="24">
        <v>2641.8</v>
      </c>
      <c r="J275" s="4"/>
      <c r="K275" s="24">
        <f t="shared" si="40"/>
        <v>0</v>
      </c>
    </row>
    <row r="276" spans="1:11" ht="25.5" x14ac:dyDescent="0.2">
      <c r="A276" s="22" t="s">
        <v>1030</v>
      </c>
      <c r="B276" s="22" t="s">
        <v>146</v>
      </c>
      <c r="C276" s="22" t="s">
        <v>9</v>
      </c>
      <c r="D276" s="23" t="s">
        <v>147</v>
      </c>
      <c r="E276" s="22" t="s">
        <v>8</v>
      </c>
      <c r="F276" s="22">
        <v>27</v>
      </c>
      <c r="G276" s="24">
        <v>10.42</v>
      </c>
      <c r="H276" s="24">
        <v>13.33</v>
      </c>
      <c r="I276" s="24">
        <v>359.91</v>
      </c>
      <c r="J276" s="4"/>
      <c r="K276" s="24">
        <f t="shared" si="40"/>
        <v>0</v>
      </c>
    </row>
    <row r="277" spans="1:11" ht="25.5" x14ac:dyDescent="0.2">
      <c r="A277" s="22" t="s">
        <v>1031</v>
      </c>
      <c r="B277" s="22" t="s">
        <v>142</v>
      </c>
      <c r="C277" s="22" t="s">
        <v>9</v>
      </c>
      <c r="D277" s="23" t="s">
        <v>143</v>
      </c>
      <c r="E277" s="22" t="s">
        <v>8</v>
      </c>
      <c r="F277" s="22">
        <v>24</v>
      </c>
      <c r="G277" s="24">
        <v>272.60000000000002</v>
      </c>
      <c r="H277" s="24">
        <v>348.79</v>
      </c>
      <c r="I277" s="24">
        <v>8370.9599999999991</v>
      </c>
      <c r="J277" s="4"/>
      <c r="K277" s="24">
        <f t="shared" si="40"/>
        <v>0</v>
      </c>
    </row>
    <row r="278" spans="1:11" ht="25.5" x14ac:dyDescent="0.2">
      <c r="A278" s="22" t="s">
        <v>1032</v>
      </c>
      <c r="B278" s="22" t="s">
        <v>1033</v>
      </c>
      <c r="C278" s="22" t="s">
        <v>11</v>
      </c>
      <c r="D278" s="23" t="s">
        <v>1034</v>
      </c>
      <c r="E278" s="22" t="s">
        <v>8</v>
      </c>
      <c r="F278" s="22">
        <v>3</v>
      </c>
      <c r="G278" s="24">
        <v>138.94999999999999</v>
      </c>
      <c r="H278" s="24">
        <v>177.78</v>
      </c>
      <c r="I278" s="24">
        <v>533.34</v>
      </c>
      <c r="J278" s="4"/>
      <c r="K278" s="24">
        <f t="shared" si="40"/>
        <v>0</v>
      </c>
    </row>
    <row r="279" spans="1:11" ht="38.25" x14ac:dyDescent="0.2">
      <c r="A279" s="22" t="s">
        <v>1035</v>
      </c>
      <c r="B279" s="22" t="s">
        <v>144</v>
      </c>
      <c r="C279" s="22" t="s">
        <v>9</v>
      </c>
      <c r="D279" s="23" t="s">
        <v>145</v>
      </c>
      <c r="E279" s="22" t="s">
        <v>8</v>
      </c>
      <c r="F279" s="22">
        <v>7</v>
      </c>
      <c r="G279" s="24">
        <v>101.04</v>
      </c>
      <c r="H279" s="24">
        <v>129.28</v>
      </c>
      <c r="I279" s="24">
        <v>904.96</v>
      </c>
      <c r="J279" s="4"/>
      <c r="K279" s="24">
        <f t="shared" si="40"/>
        <v>0</v>
      </c>
    </row>
    <row r="280" spans="1:11" ht="25.5" x14ac:dyDescent="0.2">
      <c r="A280" s="22" t="s">
        <v>1036</v>
      </c>
      <c r="B280" s="22" t="s">
        <v>146</v>
      </c>
      <c r="C280" s="22" t="s">
        <v>9</v>
      </c>
      <c r="D280" s="23" t="s">
        <v>147</v>
      </c>
      <c r="E280" s="22" t="s">
        <v>8</v>
      </c>
      <c r="F280" s="22">
        <v>7</v>
      </c>
      <c r="G280" s="24">
        <v>10.42</v>
      </c>
      <c r="H280" s="24">
        <v>13.33</v>
      </c>
      <c r="I280" s="24">
        <v>93.31</v>
      </c>
      <c r="J280" s="4"/>
      <c r="K280" s="24">
        <f t="shared" si="40"/>
        <v>0</v>
      </c>
    </row>
    <row r="281" spans="1:11" ht="38.25" x14ac:dyDescent="0.2">
      <c r="A281" s="22" t="s">
        <v>1037</v>
      </c>
      <c r="B281" s="22" t="s">
        <v>1038</v>
      </c>
      <c r="C281" s="22" t="s">
        <v>831</v>
      </c>
      <c r="D281" s="23" t="s">
        <v>1039</v>
      </c>
      <c r="E281" s="22" t="s">
        <v>18</v>
      </c>
      <c r="F281" s="22">
        <v>6</v>
      </c>
      <c r="G281" s="24">
        <v>601.01</v>
      </c>
      <c r="H281" s="24">
        <v>768.99</v>
      </c>
      <c r="I281" s="24">
        <v>4613.9399999999996</v>
      </c>
      <c r="J281" s="4"/>
      <c r="K281" s="24">
        <f t="shared" si="40"/>
        <v>0</v>
      </c>
    </row>
    <row r="282" spans="1:11" ht="38.25" x14ac:dyDescent="0.2">
      <c r="A282" s="22" t="s">
        <v>1040</v>
      </c>
      <c r="B282" s="22" t="s">
        <v>1041</v>
      </c>
      <c r="C282" s="22" t="s">
        <v>831</v>
      </c>
      <c r="D282" s="23" t="s">
        <v>1042</v>
      </c>
      <c r="E282" s="22" t="s">
        <v>18</v>
      </c>
      <c r="F282" s="22">
        <v>1</v>
      </c>
      <c r="G282" s="24">
        <v>2272.77</v>
      </c>
      <c r="H282" s="24">
        <v>2908</v>
      </c>
      <c r="I282" s="24">
        <v>2908</v>
      </c>
      <c r="J282" s="4"/>
      <c r="K282" s="24">
        <f t="shared" si="40"/>
        <v>0</v>
      </c>
    </row>
    <row r="283" spans="1:11" ht="25.5" x14ac:dyDescent="0.2">
      <c r="A283" s="22" t="s">
        <v>1043</v>
      </c>
      <c r="B283" s="22" t="s">
        <v>148</v>
      </c>
      <c r="C283" s="22" t="s">
        <v>9</v>
      </c>
      <c r="D283" s="23" t="s">
        <v>149</v>
      </c>
      <c r="E283" s="22" t="s">
        <v>8</v>
      </c>
      <c r="F283" s="22">
        <v>11</v>
      </c>
      <c r="G283" s="24">
        <v>94.44</v>
      </c>
      <c r="H283" s="24">
        <v>120.83</v>
      </c>
      <c r="I283" s="24">
        <v>1329.13</v>
      </c>
      <c r="J283" s="4"/>
      <c r="K283" s="24">
        <f t="shared" si="40"/>
        <v>0</v>
      </c>
    </row>
    <row r="284" spans="1:11" ht="25.5" x14ac:dyDescent="0.2">
      <c r="A284" s="22" t="s">
        <v>1044</v>
      </c>
      <c r="B284" s="22" t="s">
        <v>150</v>
      </c>
      <c r="C284" s="22" t="s">
        <v>9</v>
      </c>
      <c r="D284" s="23" t="s">
        <v>151</v>
      </c>
      <c r="E284" s="22" t="s">
        <v>8</v>
      </c>
      <c r="F284" s="22">
        <v>11</v>
      </c>
      <c r="G284" s="24">
        <v>54.55</v>
      </c>
      <c r="H284" s="24">
        <v>69.790000000000006</v>
      </c>
      <c r="I284" s="24">
        <v>767.69</v>
      </c>
      <c r="J284" s="4"/>
      <c r="K284" s="24">
        <f t="shared" si="40"/>
        <v>0</v>
      </c>
    </row>
    <row r="285" spans="1:11" ht="25.5" x14ac:dyDescent="0.2">
      <c r="A285" s="22" t="s">
        <v>1045</v>
      </c>
      <c r="B285" s="22" t="s">
        <v>152</v>
      </c>
      <c r="C285" s="22" t="s">
        <v>9</v>
      </c>
      <c r="D285" s="23" t="s">
        <v>153</v>
      </c>
      <c r="E285" s="22" t="s">
        <v>8</v>
      </c>
      <c r="F285" s="22">
        <v>11</v>
      </c>
      <c r="G285" s="24">
        <v>38.15</v>
      </c>
      <c r="H285" s="24">
        <v>48.81</v>
      </c>
      <c r="I285" s="24">
        <v>536.91</v>
      </c>
      <c r="J285" s="4"/>
      <c r="K285" s="24">
        <f t="shared" si="40"/>
        <v>0</v>
      </c>
    </row>
    <row r="286" spans="1:11" ht="25.5" x14ac:dyDescent="0.2">
      <c r="A286" s="22" t="s">
        <v>1046</v>
      </c>
      <c r="B286" s="22" t="s">
        <v>154</v>
      </c>
      <c r="C286" s="22" t="s">
        <v>9</v>
      </c>
      <c r="D286" s="23" t="s">
        <v>155</v>
      </c>
      <c r="E286" s="22" t="s">
        <v>8</v>
      </c>
      <c r="F286" s="22">
        <v>2</v>
      </c>
      <c r="G286" s="24">
        <v>708.13</v>
      </c>
      <c r="H286" s="24">
        <v>906.05</v>
      </c>
      <c r="I286" s="24">
        <v>1812.1</v>
      </c>
      <c r="J286" s="4"/>
      <c r="K286" s="24">
        <f t="shared" si="40"/>
        <v>0</v>
      </c>
    </row>
    <row r="287" spans="1:11" ht="25.5" x14ac:dyDescent="0.2">
      <c r="A287" s="22" t="s">
        <v>1047</v>
      </c>
      <c r="B287" s="22" t="s">
        <v>156</v>
      </c>
      <c r="C287" s="22" t="s">
        <v>9</v>
      </c>
      <c r="D287" s="23" t="s">
        <v>157</v>
      </c>
      <c r="E287" s="22" t="s">
        <v>8</v>
      </c>
      <c r="F287" s="22">
        <v>2</v>
      </c>
      <c r="G287" s="24">
        <v>78.099999999999994</v>
      </c>
      <c r="H287" s="24">
        <v>99.92</v>
      </c>
      <c r="I287" s="24">
        <v>199.84</v>
      </c>
      <c r="J287" s="4"/>
      <c r="K287" s="24">
        <f t="shared" si="40"/>
        <v>0</v>
      </c>
    </row>
    <row r="288" spans="1:11" ht="25.5" x14ac:dyDescent="0.2">
      <c r="A288" s="22" t="s">
        <v>1048</v>
      </c>
      <c r="B288" s="22" t="s">
        <v>146</v>
      </c>
      <c r="C288" s="22" t="s">
        <v>9</v>
      </c>
      <c r="D288" s="23" t="s">
        <v>147</v>
      </c>
      <c r="E288" s="22" t="s">
        <v>8</v>
      </c>
      <c r="F288" s="22">
        <v>2</v>
      </c>
      <c r="G288" s="24">
        <v>10.42</v>
      </c>
      <c r="H288" s="24">
        <v>13.33</v>
      </c>
      <c r="I288" s="24">
        <v>26.66</v>
      </c>
      <c r="J288" s="4"/>
      <c r="K288" s="24">
        <f t="shared" si="40"/>
        <v>0</v>
      </c>
    </row>
    <row r="289" spans="1:11" ht="25.5" x14ac:dyDescent="0.2">
      <c r="A289" s="22" t="s">
        <v>1049</v>
      </c>
      <c r="B289" s="22" t="s">
        <v>158</v>
      </c>
      <c r="C289" s="22" t="s">
        <v>9</v>
      </c>
      <c r="D289" s="23" t="s">
        <v>159</v>
      </c>
      <c r="E289" s="22" t="s">
        <v>8</v>
      </c>
      <c r="F289" s="22">
        <v>2</v>
      </c>
      <c r="G289" s="24">
        <v>8.5500000000000007</v>
      </c>
      <c r="H289" s="24">
        <v>10.93</v>
      </c>
      <c r="I289" s="24">
        <v>21.86</v>
      </c>
      <c r="J289" s="4"/>
      <c r="K289" s="24">
        <f t="shared" si="40"/>
        <v>0</v>
      </c>
    </row>
    <row r="290" spans="1:11" ht="25.5" x14ac:dyDescent="0.2">
      <c r="A290" s="22" t="s">
        <v>1050</v>
      </c>
      <c r="B290" s="22" t="s">
        <v>162</v>
      </c>
      <c r="C290" s="22" t="s">
        <v>9</v>
      </c>
      <c r="D290" s="23" t="s">
        <v>163</v>
      </c>
      <c r="E290" s="22" t="s">
        <v>8</v>
      </c>
      <c r="F290" s="22">
        <v>2</v>
      </c>
      <c r="G290" s="24">
        <v>123.22</v>
      </c>
      <c r="H290" s="24">
        <v>157.65</v>
      </c>
      <c r="I290" s="24">
        <v>315.3</v>
      </c>
      <c r="J290" s="4"/>
      <c r="K290" s="24">
        <f t="shared" si="40"/>
        <v>0</v>
      </c>
    </row>
    <row r="291" spans="1:11" ht="25.5" x14ac:dyDescent="0.2">
      <c r="A291" s="22" t="s">
        <v>1051</v>
      </c>
      <c r="B291" s="22" t="s">
        <v>383</v>
      </c>
      <c r="C291" s="22" t="s">
        <v>9</v>
      </c>
      <c r="D291" s="23" t="s">
        <v>384</v>
      </c>
      <c r="E291" s="22" t="s">
        <v>8</v>
      </c>
      <c r="F291" s="22">
        <v>2</v>
      </c>
      <c r="G291" s="24">
        <v>341.52</v>
      </c>
      <c r="H291" s="24">
        <v>436.97</v>
      </c>
      <c r="I291" s="24">
        <v>873.94</v>
      </c>
      <c r="J291" s="4"/>
      <c r="K291" s="24">
        <f t="shared" si="40"/>
        <v>0</v>
      </c>
    </row>
    <row r="292" spans="1:11" ht="38.25" x14ac:dyDescent="0.2">
      <c r="A292" s="22" t="s">
        <v>1052</v>
      </c>
      <c r="B292" s="22" t="s">
        <v>164</v>
      </c>
      <c r="C292" s="22" t="s">
        <v>9</v>
      </c>
      <c r="D292" s="23" t="s">
        <v>165</v>
      </c>
      <c r="E292" s="22" t="s">
        <v>8</v>
      </c>
      <c r="F292" s="22">
        <v>4</v>
      </c>
      <c r="G292" s="24">
        <v>194.75</v>
      </c>
      <c r="H292" s="24">
        <v>249.18</v>
      </c>
      <c r="I292" s="24">
        <v>996.72</v>
      </c>
      <c r="J292" s="4"/>
      <c r="K292" s="24">
        <f t="shared" si="40"/>
        <v>0</v>
      </c>
    </row>
    <row r="293" spans="1:11" ht="25.5" x14ac:dyDescent="0.2">
      <c r="A293" s="22" t="s">
        <v>1053</v>
      </c>
      <c r="B293" s="22" t="s">
        <v>1054</v>
      </c>
      <c r="C293" s="22" t="s">
        <v>9</v>
      </c>
      <c r="D293" s="23" t="s">
        <v>1055</v>
      </c>
      <c r="E293" s="22" t="s">
        <v>8</v>
      </c>
      <c r="F293" s="22">
        <v>1</v>
      </c>
      <c r="G293" s="24">
        <v>170.35</v>
      </c>
      <c r="H293" s="24">
        <v>217.96</v>
      </c>
      <c r="I293" s="24">
        <v>217.96</v>
      </c>
      <c r="J293" s="4"/>
      <c r="K293" s="24">
        <f t="shared" si="40"/>
        <v>0</v>
      </c>
    </row>
    <row r="294" spans="1:11" ht="38.25" x14ac:dyDescent="0.2">
      <c r="A294" s="22" t="s">
        <v>1056</v>
      </c>
      <c r="B294" s="22" t="s">
        <v>166</v>
      </c>
      <c r="C294" s="22" t="s">
        <v>9</v>
      </c>
      <c r="D294" s="23" t="s">
        <v>167</v>
      </c>
      <c r="E294" s="22" t="s">
        <v>8</v>
      </c>
      <c r="F294" s="22">
        <v>28</v>
      </c>
      <c r="G294" s="24">
        <v>134.01</v>
      </c>
      <c r="H294" s="24">
        <v>171.46</v>
      </c>
      <c r="I294" s="24">
        <v>4800.88</v>
      </c>
      <c r="J294" s="4"/>
      <c r="K294" s="24">
        <f t="shared" si="40"/>
        <v>0</v>
      </c>
    </row>
    <row r="295" spans="1:11" ht="25.5" x14ac:dyDescent="0.2">
      <c r="A295" s="22" t="s">
        <v>1057</v>
      </c>
      <c r="B295" s="22" t="s">
        <v>168</v>
      </c>
      <c r="C295" s="22" t="s">
        <v>9</v>
      </c>
      <c r="D295" s="23" t="s">
        <v>169</v>
      </c>
      <c r="E295" s="22" t="s">
        <v>8</v>
      </c>
      <c r="F295" s="22">
        <v>1</v>
      </c>
      <c r="G295" s="24">
        <v>31.71</v>
      </c>
      <c r="H295" s="24">
        <v>40.57</v>
      </c>
      <c r="I295" s="24">
        <v>40.57</v>
      </c>
      <c r="J295" s="4"/>
      <c r="K295" s="24">
        <f t="shared" si="40"/>
        <v>0</v>
      </c>
    </row>
    <row r="296" spans="1:11" ht="25.5" x14ac:dyDescent="0.2">
      <c r="A296" s="22" t="s">
        <v>1058</v>
      </c>
      <c r="B296" s="22" t="s">
        <v>170</v>
      </c>
      <c r="C296" s="22" t="s">
        <v>9</v>
      </c>
      <c r="D296" s="23" t="s">
        <v>171</v>
      </c>
      <c r="E296" s="22" t="s">
        <v>8</v>
      </c>
      <c r="F296" s="22">
        <v>1</v>
      </c>
      <c r="G296" s="24">
        <v>414.35</v>
      </c>
      <c r="H296" s="24">
        <v>530.16</v>
      </c>
      <c r="I296" s="24">
        <v>530.16</v>
      </c>
      <c r="J296" s="4"/>
      <c r="K296" s="24">
        <f t="shared" si="40"/>
        <v>0</v>
      </c>
    </row>
    <row r="297" spans="1:11" ht="38.25" x14ac:dyDescent="0.2">
      <c r="A297" s="22" t="s">
        <v>1059</v>
      </c>
      <c r="B297" s="22" t="s">
        <v>160</v>
      </c>
      <c r="C297" s="22" t="s">
        <v>9</v>
      </c>
      <c r="D297" s="23" t="s">
        <v>161</v>
      </c>
      <c r="E297" s="22" t="s">
        <v>8</v>
      </c>
      <c r="F297" s="22">
        <v>11</v>
      </c>
      <c r="G297" s="24">
        <v>104.24</v>
      </c>
      <c r="H297" s="24">
        <v>133.37</v>
      </c>
      <c r="I297" s="24">
        <v>1467.07</v>
      </c>
      <c r="J297" s="4"/>
      <c r="K297" s="24">
        <f t="shared" si="40"/>
        <v>0</v>
      </c>
    </row>
    <row r="298" spans="1:11" ht="14.25" x14ac:dyDescent="0.2">
      <c r="A298" s="18" t="s">
        <v>117</v>
      </c>
      <c r="B298" s="18"/>
      <c r="C298" s="18"/>
      <c r="D298" s="19" t="s">
        <v>173</v>
      </c>
      <c r="E298" s="18"/>
      <c r="F298" s="18"/>
      <c r="G298" s="20">
        <v>1</v>
      </c>
      <c r="H298" s="20"/>
      <c r="I298" s="20">
        <f>SUBTOTAL(9,I299:I348)</f>
        <v>30783.120000000003</v>
      </c>
      <c r="J298" s="2"/>
      <c r="K298" s="20">
        <f>SUBTOTAL(9,K299:K348)</f>
        <v>0</v>
      </c>
    </row>
    <row r="299" spans="1:11" ht="25.5" x14ac:dyDescent="0.2">
      <c r="A299" s="22" t="s">
        <v>1060</v>
      </c>
      <c r="B299" s="22" t="s">
        <v>174</v>
      </c>
      <c r="C299" s="22" t="s">
        <v>9</v>
      </c>
      <c r="D299" s="23" t="s">
        <v>175</v>
      </c>
      <c r="E299" s="22" t="s">
        <v>21</v>
      </c>
      <c r="F299" s="22">
        <v>160</v>
      </c>
      <c r="G299" s="24">
        <v>13.69</v>
      </c>
      <c r="H299" s="24">
        <v>17.510000000000002</v>
      </c>
      <c r="I299" s="24">
        <v>2801.6</v>
      </c>
      <c r="J299" s="4"/>
      <c r="K299" s="24">
        <f t="shared" ref="K299:K348" si="41">ROUND(J299*F299,2)</f>
        <v>0</v>
      </c>
    </row>
    <row r="300" spans="1:11" ht="25.5" x14ac:dyDescent="0.2">
      <c r="A300" s="22" t="s">
        <v>1061</v>
      </c>
      <c r="B300" s="22" t="s">
        <v>176</v>
      </c>
      <c r="C300" s="22" t="s">
        <v>9</v>
      </c>
      <c r="D300" s="23" t="s">
        <v>177</v>
      </c>
      <c r="E300" s="22" t="s">
        <v>21</v>
      </c>
      <c r="F300" s="22">
        <v>191</v>
      </c>
      <c r="G300" s="24">
        <v>14.63</v>
      </c>
      <c r="H300" s="24">
        <v>18.71</v>
      </c>
      <c r="I300" s="24">
        <v>3573.61</v>
      </c>
      <c r="J300" s="4"/>
      <c r="K300" s="24">
        <f t="shared" si="41"/>
        <v>0</v>
      </c>
    </row>
    <row r="301" spans="1:11" ht="25.5" x14ac:dyDescent="0.2">
      <c r="A301" s="22" t="s">
        <v>1062</v>
      </c>
      <c r="B301" s="22" t="s">
        <v>178</v>
      </c>
      <c r="C301" s="22" t="s">
        <v>9</v>
      </c>
      <c r="D301" s="23" t="s">
        <v>179</v>
      </c>
      <c r="E301" s="22" t="s">
        <v>21</v>
      </c>
      <c r="F301" s="22">
        <v>87</v>
      </c>
      <c r="G301" s="24">
        <v>24.9</v>
      </c>
      <c r="H301" s="24">
        <v>31.85</v>
      </c>
      <c r="I301" s="24">
        <v>2770.95</v>
      </c>
      <c r="J301" s="4"/>
      <c r="K301" s="24">
        <f t="shared" si="41"/>
        <v>0</v>
      </c>
    </row>
    <row r="302" spans="1:11" ht="38.25" x14ac:dyDescent="0.2">
      <c r="A302" s="22" t="s">
        <v>1063</v>
      </c>
      <c r="B302" s="22" t="s">
        <v>180</v>
      </c>
      <c r="C302" s="22" t="s">
        <v>9</v>
      </c>
      <c r="D302" s="23" t="s">
        <v>181</v>
      </c>
      <c r="E302" s="22" t="s">
        <v>21</v>
      </c>
      <c r="F302" s="22">
        <v>31</v>
      </c>
      <c r="G302" s="24">
        <v>50.49</v>
      </c>
      <c r="H302" s="24">
        <v>64.599999999999994</v>
      </c>
      <c r="I302" s="24">
        <v>2002.6</v>
      </c>
      <c r="J302" s="4"/>
      <c r="K302" s="24">
        <f t="shared" si="41"/>
        <v>0</v>
      </c>
    </row>
    <row r="303" spans="1:11" ht="25.5" x14ac:dyDescent="0.2">
      <c r="A303" s="22" t="s">
        <v>1064</v>
      </c>
      <c r="B303" s="22" t="s">
        <v>182</v>
      </c>
      <c r="C303" s="22" t="s">
        <v>9</v>
      </c>
      <c r="D303" s="23" t="s">
        <v>183</v>
      </c>
      <c r="E303" s="22" t="s">
        <v>21</v>
      </c>
      <c r="F303" s="22">
        <v>37</v>
      </c>
      <c r="G303" s="24">
        <v>65.88</v>
      </c>
      <c r="H303" s="24">
        <v>84.29</v>
      </c>
      <c r="I303" s="24">
        <v>3118.73</v>
      </c>
      <c r="J303" s="4"/>
      <c r="K303" s="24">
        <f t="shared" si="41"/>
        <v>0</v>
      </c>
    </row>
    <row r="304" spans="1:11" ht="25.5" x14ac:dyDescent="0.2">
      <c r="A304" s="22" t="s">
        <v>1065</v>
      </c>
      <c r="B304" s="22" t="s">
        <v>184</v>
      </c>
      <c r="C304" s="22" t="s">
        <v>9</v>
      </c>
      <c r="D304" s="23" t="s">
        <v>185</v>
      </c>
      <c r="E304" s="22" t="s">
        <v>21</v>
      </c>
      <c r="F304" s="22">
        <v>17</v>
      </c>
      <c r="G304" s="24">
        <v>91.03</v>
      </c>
      <c r="H304" s="24">
        <v>116.47</v>
      </c>
      <c r="I304" s="24">
        <v>1979.99</v>
      </c>
      <c r="J304" s="4"/>
      <c r="K304" s="24">
        <f t="shared" si="41"/>
        <v>0</v>
      </c>
    </row>
    <row r="305" spans="1:11" ht="51" x14ac:dyDescent="0.2">
      <c r="A305" s="22" t="s">
        <v>1066</v>
      </c>
      <c r="B305" s="22" t="s">
        <v>186</v>
      </c>
      <c r="C305" s="22" t="s">
        <v>9</v>
      </c>
      <c r="D305" s="23" t="s">
        <v>187</v>
      </c>
      <c r="E305" s="22" t="s">
        <v>8</v>
      </c>
      <c r="F305" s="22">
        <v>4</v>
      </c>
      <c r="G305" s="24">
        <v>26.06</v>
      </c>
      <c r="H305" s="24">
        <v>33.340000000000003</v>
      </c>
      <c r="I305" s="24">
        <v>133.36000000000001</v>
      </c>
      <c r="J305" s="4"/>
      <c r="K305" s="24">
        <f t="shared" si="41"/>
        <v>0</v>
      </c>
    </row>
    <row r="306" spans="1:11" ht="51" x14ac:dyDescent="0.2">
      <c r="A306" s="22" t="s">
        <v>1067</v>
      </c>
      <c r="B306" s="22" t="s">
        <v>188</v>
      </c>
      <c r="C306" s="22" t="s">
        <v>9</v>
      </c>
      <c r="D306" s="23" t="s">
        <v>189</v>
      </c>
      <c r="E306" s="22" t="s">
        <v>8</v>
      </c>
      <c r="F306" s="22">
        <v>1</v>
      </c>
      <c r="G306" s="24">
        <v>35.01</v>
      </c>
      <c r="H306" s="24">
        <v>44.79</v>
      </c>
      <c r="I306" s="24">
        <v>44.79</v>
      </c>
      <c r="J306" s="4"/>
      <c r="K306" s="24">
        <f t="shared" si="41"/>
        <v>0</v>
      </c>
    </row>
    <row r="307" spans="1:11" ht="51" x14ac:dyDescent="0.2">
      <c r="A307" s="22" t="s">
        <v>1068</v>
      </c>
      <c r="B307" s="22" t="s">
        <v>190</v>
      </c>
      <c r="C307" s="22" t="s">
        <v>9</v>
      </c>
      <c r="D307" s="23" t="s">
        <v>191</v>
      </c>
      <c r="E307" s="22" t="s">
        <v>8</v>
      </c>
      <c r="F307" s="22">
        <v>1</v>
      </c>
      <c r="G307" s="24">
        <v>55.1</v>
      </c>
      <c r="H307" s="24">
        <v>70.5</v>
      </c>
      <c r="I307" s="24">
        <v>70.5</v>
      </c>
      <c r="J307" s="4"/>
      <c r="K307" s="24">
        <f t="shared" si="41"/>
        <v>0</v>
      </c>
    </row>
    <row r="308" spans="1:11" ht="51" x14ac:dyDescent="0.2">
      <c r="A308" s="22" t="s">
        <v>1069</v>
      </c>
      <c r="B308" s="22" t="s">
        <v>1070</v>
      </c>
      <c r="C308" s="22" t="s">
        <v>9</v>
      </c>
      <c r="D308" s="23" t="s">
        <v>1071</v>
      </c>
      <c r="E308" s="22" t="s">
        <v>8</v>
      </c>
      <c r="F308" s="22">
        <v>3</v>
      </c>
      <c r="G308" s="24">
        <v>315.82</v>
      </c>
      <c r="H308" s="24">
        <v>404.09</v>
      </c>
      <c r="I308" s="24">
        <v>1212.27</v>
      </c>
      <c r="J308" s="4"/>
      <c r="K308" s="24">
        <f t="shared" si="41"/>
        <v>0</v>
      </c>
    </row>
    <row r="309" spans="1:11" ht="38.25" x14ac:dyDescent="0.2">
      <c r="A309" s="22" t="s">
        <v>1072</v>
      </c>
      <c r="B309" s="22" t="s">
        <v>192</v>
      </c>
      <c r="C309" s="22" t="s">
        <v>9</v>
      </c>
      <c r="D309" s="23" t="s">
        <v>193</v>
      </c>
      <c r="E309" s="22" t="s">
        <v>8</v>
      </c>
      <c r="F309" s="22">
        <v>1</v>
      </c>
      <c r="G309" s="24">
        <v>6.24</v>
      </c>
      <c r="H309" s="24">
        <v>7.98</v>
      </c>
      <c r="I309" s="24">
        <v>7.98</v>
      </c>
      <c r="J309" s="4"/>
      <c r="K309" s="24">
        <f t="shared" si="41"/>
        <v>0</v>
      </c>
    </row>
    <row r="310" spans="1:11" ht="38.25" x14ac:dyDescent="0.2">
      <c r="A310" s="22" t="s">
        <v>1073</v>
      </c>
      <c r="B310" s="22" t="s">
        <v>194</v>
      </c>
      <c r="C310" s="22" t="s">
        <v>9</v>
      </c>
      <c r="D310" s="23" t="s">
        <v>195</v>
      </c>
      <c r="E310" s="22" t="s">
        <v>8</v>
      </c>
      <c r="F310" s="22">
        <v>56</v>
      </c>
      <c r="G310" s="24">
        <v>6.38</v>
      </c>
      <c r="H310" s="24">
        <v>8.16</v>
      </c>
      <c r="I310" s="24">
        <v>456.96</v>
      </c>
      <c r="J310" s="4"/>
      <c r="K310" s="24">
        <f t="shared" si="41"/>
        <v>0</v>
      </c>
    </row>
    <row r="311" spans="1:11" ht="51" x14ac:dyDescent="0.2">
      <c r="A311" s="22" t="s">
        <v>1074</v>
      </c>
      <c r="B311" s="22" t="s">
        <v>1075</v>
      </c>
      <c r="C311" s="22" t="s">
        <v>9</v>
      </c>
      <c r="D311" s="23" t="s">
        <v>1076</v>
      </c>
      <c r="E311" s="22" t="s">
        <v>8</v>
      </c>
      <c r="F311" s="22">
        <v>17</v>
      </c>
      <c r="G311" s="24">
        <v>14.89</v>
      </c>
      <c r="H311" s="24">
        <v>19.05</v>
      </c>
      <c r="I311" s="24">
        <v>323.85000000000002</v>
      </c>
      <c r="J311" s="4"/>
      <c r="K311" s="24">
        <f t="shared" si="41"/>
        <v>0</v>
      </c>
    </row>
    <row r="312" spans="1:11" ht="51" x14ac:dyDescent="0.2">
      <c r="A312" s="22" t="s">
        <v>1077</v>
      </c>
      <c r="B312" s="22" t="s">
        <v>1078</v>
      </c>
      <c r="C312" s="22" t="s">
        <v>9</v>
      </c>
      <c r="D312" s="23" t="s">
        <v>1079</v>
      </c>
      <c r="E312" s="22" t="s">
        <v>8</v>
      </c>
      <c r="F312" s="22">
        <v>2</v>
      </c>
      <c r="G312" s="24">
        <v>31.69</v>
      </c>
      <c r="H312" s="24">
        <v>40.54</v>
      </c>
      <c r="I312" s="24">
        <v>81.08</v>
      </c>
      <c r="J312" s="4"/>
      <c r="K312" s="24">
        <f t="shared" si="41"/>
        <v>0</v>
      </c>
    </row>
    <row r="313" spans="1:11" ht="51" x14ac:dyDescent="0.2">
      <c r="A313" s="22" t="s">
        <v>1080</v>
      </c>
      <c r="B313" s="22" t="s">
        <v>1081</v>
      </c>
      <c r="C313" s="22" t="s">
        <v>9</v>
      </c>
      <c r="D313" s="23" t="s">
        <v>1082</v>
      </c>
      <c r="E313" s="22" t="s">
        <v>8</v>
      </c>
      <c r="F313" s="22">
        <v>4</v>
      </c>
      <c r="G313" s="24">
        <v>43.6</v>
      </c>
      <c r="H313" s="24">
        <v>55.78</v>
      </c>
      <c r="I313" s="24">
        <v>223.12</v>
      </c>
      <c r="J313" s="4"/>
      <c r="K313" s="24">
        <f t="shared" si="41"/>
        <v>0</v>
      </c>
    </row>
    <row r="314" spans="1:11" ht="51" x14ac:dyDescent="0.2">
      <c r="A314" s="22" t="s">
        <v>1083</v>
      </c>
      <c r="B314" s="22" t="s">
        <v>196</v>
      </c>
      <c r="C314" s="22" t="s">
        <v>9</v>
      </c>
      <c r="D314" s="23" t="s">
        <v>197</v>
      </c>
      <c r="E314" s="22" t="s">
        <v>8</v>
      </c>
      <c r="F314" s="22">
        <v>2</v>
      </c>
      <c r="G314" s="24">
        <v>437.81</v>
      </c>
      <c r="H314" s="24">
        <v>560.16999999999996</v>
      </c>
      <c r="I314" s="24">
        <v>1120.3399999999999</v>
      </c>
      <c r="J314" s="4"/>
      <c r="K314" s="24">
        <f t="shared" si="41"/>
        <v>0</v>
      </c>
    </row>
    <row r="315" spans="1:11" ht="25.5" x14ac:dyDescent="0.2">
      <c r="A315" s="22" t="s">
        <v>1084</v>
      </c>
      <c r="B315" s="22" t="s">
        <v>1085</v>
      </c>
      <c r="C315" s="22" t="s">
        <v>9</v>
      </c>
      <c r="D315" s="23" t="s">
        <v>1086</v>
      </c>
      <c r="E315" s="22" t="s">
        <v>8</v>
      </c>
      <c r="F315" s="22">
        <v>34</v>
      </c>
      <c r="G315" s="24">
        <v>7.16</v>
      </c>
      <c r="H315" s="24">
        <v>9.16</v>
      </c>
      <c r="I315" s="24">
        <v>311.44</v>
      </c>
      <c r="J315" s="4"/>
      <c r="K315" s="24">
        <f t="shared" si="41"/>
        <v>0</v>
      </c>
    </row>
    <row r="316" spans="1:11" ht="38.25" x14ac:dyDescent="0.2">
      <c r="A316" s="22" t="s">
        <v>1087</v>
      </c>
      <c r="B316" s="22" t="s">
        <v>198</v>
      </c>
      <c r="C316" s="22" t="s">
        <v>9</v>
      </c>
      <c r="D316" s="23" t="s">
        <v>199</v>
      </c>
      <c r="E316" s="22" t="s">
        <v>8</v>
      </c>
      <c r="F316" s="22">
        <v>5</v>
      </c>
      <c r="G316" s="24">
        <v>51.33</v>
      </c>
      <c r="H316" s="24">
        <v>65.67</v>
      </c>
      <c r="I316" s="24">
        <v>328.35</v>
      </c>
      <c r="J316" s="4"/>
      <c r="K316" s="24">
        <f t="shared" si="41"/>
        <v>0</v>
      </c>
    </row>
    <row r="317" spans="1:11" ht="38.25" x14ac:dyDescent="0.2">
      <c r="A317" s="22" t="s">
        <v>1088</v>
      </c>
      <c r="B317" s="22" t="s">
        <v>200</v>
      </c>
      <c r="C317" s="22" t="s">
        <v>9</v>
      </c>
      <c r="D317" s="23" t="s">
        <v>201</v>
      </c>
      <c r="E317" s="22" t="s">
        <v>8</v>
      </c>
      <c r="F317" s="22">
        <v>1</v>
      </c>
      <c r="G317" s="24">
        <v>5.17</v>
      </c>
      <c r="H317" s="24">
        <v>6.61</v>
      </c>
      <c r="I317" s="24">
        <v>6.61</v>
      </c>
      <c r="J317" s="4"/>
      <c r="K317" s="24">
        <f t="shared" si="41"/>
        <v>0</v>
      </c>
    </row>
    <row r="318" spans="1:11" ht="38.25" x14ac:dyDescent="0.2">
      <c r="A318" s="22" t="s">
        <v>1089</v>
      </c>
      <c r="B318" s="22" t="s">
        <v>202</v>
      </c>
      <c r="C318" s="22" t="s">
        <v>9</v>
      </c>
      <c r="D318" s="23" t="s">
        <v>203</v>
      </c>
      <c r="E318" s="22" t="s">
        <v>8</v>
      </c>
      <c r="F318" s="22">
        <v>3</v>
      </c>
      <c r="G318" s="24">
        <v>17.64</v>
      </c>
      <c r="H318" s="24">
        <v>22.57</v>
      </c>
      <c r="I318" s="24">
        <v>67.709999999999994</v>
      </c>
      <c r="J318" s="4"/>
      <c r="K318" s="24">
        <f t="shared" si="41"/>
        <v>0</v>
      </c>
    </row>
    <row r="319" spans="1:11" ht="38.25" x14ac:dyDescent="0.2">
      <c r="A319" s="22" t="s">
        <v>1090</v>
      </c>
      <c r="B319" s="22" t="s">
        <v>204</v>
      </c>
      <c r="C319" s="22" t="s">
        <v>9</v>
      </c>
      <c r="D319" s="23" t="s">
        <v>205</v>
      </c>
      <c r="E319" s="22" t="s">
        <v>8</v>
      </c>
      <c r="F319" s="22">
        <v>1</v>
      </c>
      <c r="G319" s="24">
        <v>36.53</v>
      </c>
      <c r="H319" s="24">
        <v>46.74</v>
      </c>
      <c r="I319" s="24">
        <v>46.74</v>
      </c>
      <c r="J319" s="4"/>
      <c r="K319" s="24">
        <f t="shared" si="41"/>
        <v>0</v>
      </c>
    </row>
    <row r="320" spans="1:11" ht="25.5" x14ac:dyDescent="0.2">
      <c r="A320" s="22" t="s">
        <v>1091</v>
      </c>
      <c r="B320" s="22" t="s">
        <v>206</v>
      </c>
      <c r="C320" s="22" t="s">
        <v>11</v>
      </c>
      <c r="D320" s="23" t="s">
        <v>207</v>
      </c>
      <c r="E320" s="22" t="s">
        <v>8</v>
      </c>
      <c r="F320" s="22">
        <v>1</v>
      </c>
      <c r="G320" s="24">
        <v>9.35</v>
      </c>
      <c r="H320" s="24">
        <v>11.96</v>
      </c>
      <c r="I320" s="24">
        <v>11.96</v>
      </c>
      <c r="J320" s="4"/>
      <c r="K320" s="24">
        <f t="shared" si="41"/>
        <v>0</v>
      </c>
    </row>
    <row r="321" spans="1:11" ht="38.25" x14ac:dyDescent="0.2">
      <c r="A321" s="22" t="s">
        <v>1092</v>
      </c>
      <c r="B321" s="22" t="s">
        <v>208</v>
      </c>
      <c r="C321" s="22" t="s">
        <v>9</v>
      </c>
      <c r="D321" s="23" t="s">
        <v>209</v>
      </c>
      <c r="E321" s="22" t="s">
        <v>8</v>
      </c>
      <c r="F321" s="22">
        <v>3</v>
      </c>
      <c r="G321" s="24">
        <v>13.84</v>
      </c>
      <c r="H321" s="24">
        <v>17.7</v>
      </c>
      <c r="I321" s="24">
        <v>53.1</v>
      </c>
      <c r="J321" s="4"/>
      <c r="K321" s="24">
        <f t="shared" si="41"/>
        <v>0</v>
      </c>
    </row>
    <row r="322" spans="1:11" ht="38.25" x14ac:dyDescent="0.2">
      <c r="A322" s="22" t="s">
        <v>1093</v>
      </c>
      <c r="B322" s="22" t="s">
        <v>210</v>
      </c>
      <c r="C322" s="22" t="s">
        <v>9</v>
      </c>
      <c r="D322" s="23" t="s">
        <v>211</v>
      </c>
      <c r="E322" s="22" t="s">
        <v>8</v>
      </c>
      <c r="F322" s="22">
        <v>11</v>
      </c>
      <c r="G322" s="24">
        <v>24.68</v>
      </c>
      <c r="H322" s="24">
        <v>31.57</v>
      </c>
      <c r="I322" s="24">
        <v>347.27</v>
      </c>
      <c r="J322" s="4"/>
      <c r="K322" s="24">
        <f t="shared" si="41"/>
        <v>0</v>
      </c>
    </row>
    <row r="323" spans="1:11" ht="14.25" x14ac:dyDescent="0.2">
      <c r="A323" s="22" t="s">
        <v>1094</v>
      </c>
      <c r="B323" s="22" t="s">
        <v>212</v>
      </c>
      <c r="C323" s="22" t="s">
        <v>11</v>
      </c>
      <c r="D323" s="23" t="s">
        <v>213</v>
      </c>
      <c r="E323" s="22" t="s">
        <v>8</v>
      </c>
      <c r="F323" s="22">
        <v>20</v>
      </c>
      <c r="G323" s="24">
        <v>3.51</v>
      </c>
      <c r="H323" s="24">
        <v>4.49</v>
      </c>
      <c r="I323" s="24">
        <v>89.8</v>
      </c>
      <c r="J323" s="4"/>
      <c r="K323" s="24">
        <f t="shared" si="41"/>
        <v>0</v>
      </c>
    </row>
    <row r="324" spans="1:11" ht="14.25" x14ac:dyDescent="0.2">
      <c r="A324" s="22" t="s">
        <v>1095</v>
      </c>
      <c r="B324" s="22" t="s">
        <v>214</v>
      </c>
      <c r="C324" s="22" t="s">
        <v>11</v>
      </c>
      <c r="D324" s="23" t="s">
        <v>215</v>
      </c>
      <c r="E324" s="22" t="s">
        <v>8</v>
      </c>
      <c r="F324" s="22">
        <v>5</v>
      </c>
      <c r="G324" s="24">
        <v>2</v>
      </c>
      <c r="H324" s="24">
        <v>2.5499999999999998</v>
      </c>
      <c r="I324" s="24">
        <v>12.75</v>
      </c>
      <c r="J324" s="4"/>
      <c r="K324" s="24">
        <f t="shared" si="41"/>
        <v>0</v>
      </c>
    </row>
    <row r="325" spans="1:11" ht="38.25" x14ac:dyDescent="0.2">
      <c r="A325" s="22" t="s">
        <v>1096</v>
      </c>
      <c r="B325" s="22" t="s">
        <v>216</v>
      </c>
      <c r="C325" s="22" t="s">
        <v>9</v>
      </c>
      <c r="D325" s="23" t="s">
        <v>217</v>
      </c>
      <c r="E325" s="22" t="s">
        <v>8</v>
      </c>
      <c r="F325" s="22">
        <v>104</v>
      </c>
      <c r="G325" s="24">
        <v>9.68</v>
      </c>
      <c r="H325" s="24">
        <v>12.38</v>
      </c>
      <c r="I325" s="24">
        <v>1287.52</v>
      </c>
      <c r="J325" s="4"/>
      <c r="K325" s="24">
        <f t="shared" si="41"/>
        <v>0</v>
      </c>
    </row>
    <row r="326" spans="1:11" ht="25.5" x14ac:dyDescent="0.2">
      <c r="A326" s="22" t="s">
        <v>1097</v>
      </c>
      <c r="B326" s="22" t="s">
        <v>222</v>
      </c>
      <c r="C326" s="22" t="s">
        <v>9</v>
      </c>
      <c r="D326" s="23" t="s">
        <v>223</v>
      </c>
      <c r="E326" s="22" t="s">
        <v>8</v>
      </c>
      <c r="F326" s="22">
        <v>50</v>
      </c>
      <c r="G326" s="24">
        <v>9.08</v>
      </c>
      <c r="H326" s="24">
        <v>11.61</v>
      </c>
      <c r="I326" s="24">
        <v>580.5</v>
      </c>
      <c r="J326" s="4"/>
      <c r="K326" s="24">
        <f t="shared" si="41"/>
        <v>0</v>
      </c>
    </row>
    <row r="327" spans="1:11" ht="25.5" x14ac:dyDescent="0.2">
      <c r="A327" s="22" t="s">
        <v>1098</v>
      </c>
      <c r="B327" s="22" t="s">
        <v>224</v>
      </c>
      <c r="C327" s="22" t="s">
        <v>9</v>
      </c>
      <c r="D327" s="23" t="s">
        <v>225</v>
      </c>
      <c r="E327" s="22" t="s">
        <v>8</v>
      </c>
      <c r="F327" s="22">
        <v>34</v>
      </c>
      <c r="G327" s="24">
        <v>16.13</v>
      </c>
      <c r="H327" s="24">
        <v>20.63</v>
      </c>
      <c r="I327" s="24">
        <v>701.42</v>
      </c>
      <c r="J327" s="4"/>
      <c r="K327" s="24">
        <f t="shared" si="41"/>
        <v>0</v>
      </c>
    </row>
    <row r="328" spans="1:11" ht="25.5" x14ac:dyDescent="0.2">
      <c r="A328" s="22" t="s">
        <v>1099</v>
      </c>
      <c r="B328" s="22" t="s">
        <v>226</v>
      </c>
      <c r="C328" s="22" t="s">
        <v>9</v>
      </c>
      <c r="D328" s="23" t="s">
        <v>227</v>
      </c>
      <c r="E328" s="22" t="s">
        <v>8</v>
      </c>
      <c r="F328" s="22">
        <v>4</v>
      </c>
      <c r="G328" s="24">
        <v>52.71</v>
      </c>
      <c r="H328" s="24">
        <v>67.44</v>
      </c>
      <c r="I328" s="24">
        <v>269.76</v>
      </c>
      <c r="J328" s="4"/>
      <c r="K328" s="24">
        <f t="shared" si="41"/>
        <v>0</v>
      </c>
    </row>
    <row r="329" spans="1:11" ht="25.5" x14ac:dyDescent="0.2">
      <c r="A329" s="22" t="s">
        <v>1100</v>
      </c>
      <c r="B329" s="22" t="s">
        <v>218</v>
      </c>
      <c r="C329" s="22" t="s">
        <v>9</v>
      </c>
      <c r="D329" s="23" t="s">
        <v>219</v>
      </c>
      <c r="E329" s="22" t="s">
        <v>8</v>
      </c>
      <c r="F329" s="22">
        <v>2</v>
      </c>
      <c r="G329" s="24">
        <v>19.72</v>
      </c>
      <c r="H329" s="24">
        <v>25.23</v>
      </c>
      <c r="I329" s="24">
        <v>50.46</v>
      </c>
      <c r="J329" s="4"/>
      <c r="K329" s="24">
        <f t="shared" si="41"/>
        <v>0</v>
      </c>
    </row>
    <row r="330" spans="1:11" ht="25.5" x14ac:dyDescent="0.2">
      <c r="A330" s="22" t="s">
        <v>1101</v>
      </c>
      <c r="B330" s="22" t="s">
        <v>220</v>
      </c>
      <c r="C330" s="22" t="s">
        <v>9</v>
      </c>
      <c r="D330" s="23" t="s">
        <v>221</v>
      </c>
      <c r="E330" s="22" t="s">
        <v>8</v>
      </c>
      <c r="F330" s="22">
        <v>104</v>
      </c>
      <c r="G330" s="24">
        <v>5.5</v>
      </c>
      <c r="H330" s="24">
        <v>7.03</v>
      </c>
      <c r="I330" s="24">
        <v>731.12</v>
      </c>
      <c r="J330" s="4"/>
      <c r="K330" s="24">
        <f t="shared" si="41"/>
        <v>0</v>
      </c>
    </row>
    <row r="331" spans="1:11" ht="38.25" x14ac:dyDescent="0.2">
      <c r="A331" s="22" t="s">
        <v>1102</v>
      </c>
      <c r="B331" s="22" t="s">
        <v>1103</v>
      </c>
      <c r="C331" s="22" t="s">
        <v>9</v>
      </c>
      <c r="D331" s="23" t="s">
        <v>1104</v>
      </c>
      <c r="E331" s="22" t="s">
        <v>8</v>
      </c>
      <c r="F331" s="22">
        <v>7</v>
      </c>
      <c r="G331" s="24">
        <v>142.82</v>
      </c>
      <c r="H331" s="24">
        <v>182.73</v>
      </c>
      <c r="I331" s="24">
        <v>1279.1099999999999</v>
      </c>
      <c r="J331" s="4"/>
      <c r="K331" s="24">
        <f t="shared" si="41"/>
        <v>0</v>
      </c>
    </row>
    <row r="332" spans="1:11" ht="38.25" x14ac:dyDescent="0.2">
      <c r="A332" s="22" t="s">
        <v>1105</v>
      </c>
      <c r="B332" s="22" t="s">
        <v>228</v>
      </c>
      <c r="C332" s="22" t="s">
        <v>9</v>
      </c>
      <c r="D332" s="23" t="s">
        <v>229</v>
      </c>
      <c r="E332" s="22" t="s">
        <v>8</v>
      </c>
      <c r="F332" s="22">
        <v>1</v>
      </c>
      <c r="G332" s="24">
        <v>16.61</v>
      </c>
      <c r="H332" s="24">
        <v>21.25</v>
      </c>
      <c r="I332" s="24">
        <v>21.25</v>
      </c>
      <c r="J332" s="4"/>
      <c r="K332" s="24">
        <f t="shared" si="41"/>
        <v>0</v>
      </c>
    </row>
    <row r="333" spans="1:11" ht="51" x14ac:dyDescent="0.2">
      <c r="A333" s="22" t="s">
        <v>1106</v>
      </c>
      <c r="B333" s="22" t="s">
        <v>230</v>
      </c>
      <c r="C333" s="22" t="s">
        <v>9</v>
      </c>
      <c r="D333" s="23" t="s">
        <v>231</v>
      </c>
      <c r="E333" s="22" t="s">
        <v>8</v>
      </c>
      <c r="F333" s="22">
        <v>20</v>
      </c>
      <c r="G333" s="24">
        <v>10.84</v>
      </c>
      <c r="H333" s="24">
        <v>13.86</v>
      </c>
      <c r="I333" s="24">
        <v>277.2</v>
      </c>
      <c r="J333" s="4"/>
      <c r="K333" s="24">
        <f t="shared" si="41"/>
        <v>0</v>
      </c>
    </row>
    <row r="334" spans="1:11" ht="38.25" x14ac:dyDescent="0.2">
      <c r="A334" s="22" t="s">
        <v>1107</v>
      </c>
      <c r="B334" s="22" t="s">
        <v>232</v>
      </c>
      <c r="C334" s="22" t="s">
        <v>9</v>
      </c>
      <c r="D334" s="23" t="s">
        <v>233</v>
      </c>
      <c r="E334" s="22" t="s">
        <v>8</v>
      </c>
      <c r="F334" s="22">
        <v>39</v>
      </c>
      <c r="G334" s="24">
        <v>11.56</v>
      </c>
      <c r="H334" s="24">
        <v>14.79</v>
      </c>
      <c r="I334" s="24">
        <v>576.80999999999995</v>
      </c>
      <c r="J334" s="4"/>
      <c r="K334" s="24">
        <f t="shared" si="41"/>
        <v>0</v>
      </c>
    </row>
    <row r="335" spans="1:11" ht="38.25" x14ac:dyDescent="0.2">
      <c r="A335" s="22" t="s">
        <v>1108</v>
      </c>
      <c r="B335" s="22" t="s">
        <v>232</v>
      </c>
      <c r="C335" s="22" t="s">
        <v>9</v>
      </c>
      <c r="D335" s="23" t="s">
        <v>233</v>
      </c>
      <c r="E335" s="22" t="s">
        <v>8</v>
      </c>
      <c r="F335" s="22">
        <v>6</v>
      </c>
      <c r="G335" s="24">
        <v>11.56</v>
      </c>
      <c r="H335" s="24">
        <v>14.79</v>
      </c>
      <c r="I335" s="24">
        <v>88.74</v>
      </c>
      <c r="J335" s="4"/>
      <c r="K335" s="24">
        <f t="shared" si="41"/>
        <v>0</v>
      </c>
    </row>
    <row r="336" spans="1:11" ht="38.25" x14ac:dyDescent="0.2">
      <c r="A336" s="22" t="s">
        <v>1109</v>
      </c>
      <c r="B336" s="22" t="s">
        <v>234</v>
      </c>
      <c r="C336" s="22" t="s">
        <v>9</v>
      </c>
      <c r="D336" s="23" t="s">
        <v>235</v>
      </c>
      <c r="E336" s="22" t="s">
        <v>8</v>
      </c>
      <c r="F336" s="22">
        <v>27</v>
      </c>
      <c r="G336" s="24">
        <v>14.84</v>
      </c>
      <c r="H336" s="24">
        <v>18.98</v>
      </c>
      <c r="I336" s="24">
        <v>512.46</v>
      </c>
      <c r="J336" s="4"/>
      <c r="K336" s="24">
        <f t="shared" si="41"/>
        <v>0</v>
      </c>
    </row>
    <row r="337" spans="1:11" ht="25.5" x14ac:dyDescent="0.2">
      <c r="A337" s="22" t="s">
        <v>1110</v>
      </c>
      <c r="B337" s="22" t="s">
        <v>236</v>
      </c>
      <c r="C337" s="22" t="s">
        <v>9</v>
      </c>
      <c r="D337" s="23" t="s">
        <v>237</v>
      </c>
      <c r="E337" s="22" t="s">
        <v>8</v>
      </c>
      <c r="F337" s="22">
        <v>37</v>
      </c>
      <c r="G337" s="24">
        <v>7.87</v>
      </c>
      <c r="H337" s="24">
        <v>10.06</v>
      </c>
      <c r="I337" s="24">
        <v>372.22</v>
      </c>
      <c r="J337" s="4"/>
      <c r="K337" s="24">
        <f t="shared" si="41"/>
        <v>0</v>
      </c>
    </row>
    <row r="338" spans="1:11" ht="25.5" x14ac:dyDescent="0.2">
      <c r="A338" s="22" t="s">
        <v>1111</v>
      </c>
      <c r="B338" s="22" t="s">
        <v>238</v>
      </c>
      <c r="C338" s="22" t="s">
        <v>9</v>
      </c>
      <c r="D338" s="23" t="s">
        <v>239</v>
      </c>
      <c r="E338" s="22" t="s">
        <v>8</v>
      </c>
      <c r="F338" s="22">
        <v>7</v>
      </c>
      <c r="G338" s="24">
        <v>17.940000000000001</v>
      </c>
      <c r="H338" s="24">
        <v>22.95</v>
      </c>
      <c r="I338" s="24">
        <v>160.65</v>
      </c>
      <c r="J338" s="4"/>
      <c r="K338" s="24">
        <f t="shared" si="41"/>
        <v>0</v>
      </c>
    </row>
    <row r="339" spans="1:11" ht="25.5" x14ac:dyDescent="0.2">
      <c r="A339" s="22" t="s">
        <v>1112</v>
      </c>
      <c r="B339" s="22" t="s">
        <v>240</v>
      </c>
      <c r="C339" s="22" t="s">
        <v>9</v>
      </c>
      <c r="D339" s="23" t="s">
        <v>241</v>
      </c>
      <c r="E339" s="22" t="s">
        <v>8</v>
      </c>
      <c r="F339" s="22">
        <v>2</v>
      </c>
      <c r="G339" s="24">
        <v>32.75</v>
      </c>
      <c r="H339" s="24">
        <v>41.9</v>
      </c>
      <c r="I339" s="24">
        <v>83.8</v>
      </c>
      <c r="J339" s="4"/>
      <c r="K339" s="24">
        <f t="shared" si="41"/>
        <v>0</v>
      </c>
    </row>
    <row r="340" spans="1:11" ht="25.5" x14ac:dyDescent="0.2">
      <c r="A340" s="22" t="s">
        <v>1113</v>
      </c>
      <c r="B340" s="22" t="s">
        <v>242</v>
      </c>
      <c r="C340" s="22" t="s">
        <v>9</v>
      </c>
      <c r="D340" s="23" t="s">
        <v>243</v>
      </c>
      <c r="E340" s="22" t="s">
        <v>8</v>
      </c>
      <c r="F340" s="22">
        <v>10</v>
      </c>
      <c r="G340" s="24">
        <v>59.94</v>
      </c>
      <c r="H340" s="24">
        <v>76.69</v>
      </c>
      <c r="I340" s="24">
        <v>766.9</v>
      </c>
      <c r="J340" s="4"/>
      <c r="K340" s="24">
        <f t="shared" si="41"/>
        <v>0</v>
      </c>
    </row>
    <row r="341" spans="1:11" ht="38.25" x14ac:dyDescent="0.2">
      <c r="A341" s="22" t="s">
        <v>1114</v>
      </c>
      <c r="B341" s="22" t="s">
        <v>1115</v>
      </c>
      <c r="C341" s="22" t="s">
        <v>9</v>
      </c>
      <c r="D341" s="23" t="s">
        <v>1116</v>
      </c>
      <c r="E341" s="22" t="s">
        <v>8</v>
      </c>
      <c r="F341" s="22">
        <v>1</v>
      </c>
      <c r="G341" s="24">
        <v>44.4</v>
      </c>
      <c r="H341" s="24">
        <v>56.8</v>
      </c>
      <c r="I341" s="24">
        <v>56.8</v>
      </c>
      <c r="J341" s="4"/>
      <c r="K341" s="24">
        <f t="shared" si="41"/>
        <v>0</v>
      </c>
    </row>
    <row r="342" spans="1:11" ht="38.25" x14ac:dyDescent="0.2">
      <c r="A342" s="22" t="s">
        <v>1117</v>
      </c>
      <c r="B342" s="22" t="s">
        <v>244</v>
      </c>
      <c r="C342" s="22" t="s">
        <v>9</v>
      </c>
      <c r="D342" s="23" t="s">
        <v>245</v>
      </c>
      <c r="E342" s="22" t="s">
        <v>8</v>
      </c>
      <c r="F342" s="22">
        <v>1</v>
      </c>
      <c r="G342" s="24">
        <v>15.79</v>
      </c>
      <c r="H342" s="24">
        <v>20.2</v>
      </c>
      <c r="I342" s="24">
        <v>20.2</v>
      </c>
      <c r="J342" s="4"/>
      <c r="K342" s="24">
        <f t="shared" si="41"/>
        <v>0</v>
      </c>
    </row>
    <row r="343" spans="1:11" ht="38.25" x14ac:dyDescent="0.2">
      <c r="A343" s="22" t="s">
        <v>1118</v>
      </c>
      <c r="B343" s="22" t="s">
        <v>246</v>
      </c>
      <c r="C343" s="22" t="s">
        <v>9</v>
      </c>
      <c r="D343" s="23" t="s">
        <v>247</v>
      </c>
      <c r="E343" s="22" t="s">
        <v>8</v>
      </c>
      <c r="F343" s="22">
        <v>3</v>
      </c>
      <c r="G343" s="24">
        <v>28.65</v>
      </c>
      <c r="H343" s="24">
        <v>36.65</v>
      </c>
      <c r="I343" s="24">
        <v>109.95</v>
      </c>
      <c r="J343" s="4"/>
      <c r="K343" s="24">
        <f t="shared" si="41"/>
        <v>0</v>
      </c>
    </row>
    <row r="344" spans="1:11" ht="38.25" x14ac:dyDescent="0.2">
      <c r="A344" s="22" t="s">
        <v>1119</v>
      </c>
      <c r="B344" s="22" t="s">
        <v>248</v>
      </c>
      <c r="C344" s="22" t="s">
        <v>9</v>
      </c>
      <c r="D344" s="23" t="s">
        <v>249</v>
      </c>
      <c r="E344" s="22" t="s">
        <v>8</v>
      </c>
      <c r="F344" s="22">
        <v>8</v>
      </c>
      <c r="G344" s="24">
        <v>37</v>
      </c>
      <c r="H344" s="24">
        <v>47.34</v>
      </c>
      <c r="I344" s="24">
        <v>378.72</v>
      </c>
      <c r="J344" s="4"/>
      <c r="K344" s="24">
        <f t="shared" si="41"/>
        <v>0</v>
      </c>
    </row>
    <row r="345" spans="1:11" ht="25.5" x14ac:dyDescent="0.2">
      <c r="A345" s="22" t="s">
        <v>1120</v>
      </c>
      <c r="B345" s="22" t="s">
        <v>250</v>
      </c>
      <c r="C345" s="22" t="s">
        <v>9</v>
      </c>
      <c r="D345" s="23" t="s">
        <v>251</v>
      </c>
      <c r="E345" s="22" t="s">
        <v>8</v>
      </c>
      <c r="F345" s="22">
        <v>3</v>
      </c>
      <c r="G345" s="24">
        <v>77.81</v>
      </c>
      <c r="H345" s="24">
        <v>99.55</v>
      </c>
      <c r="I345" s="24">
        <v>298.64999999999998</v>
      </c>
      <c r="J345" s="4"/>
      <c r="K345" s="24">
        <f t="shared" si="41"/>
        <v>0</v>
      </c>
    </row>
    <row r="346" spans="1:11" ht="25.5" x14ac:dyDescent="0.2">
      <c r="A346" s="22" t="s">
        <v>1121</v>
      </c>
      <c r="B346" s="22" t="s">
        <v>252</v>
      </c>
      <c r="C346" s="22" t="s">
        <v>11</v>
      </c>
      <c r="D346" s="23" t="s">
        <v>253</v>
      </c>
      <c r="E346" s="22" t="s">
        <v>8</v>
      </c>
      <c r="F346" s="22">
        <v>1</v>
      </c>
      <c r="G346" s="24">
        <v>107.09</v>
      </c>
      <c r="H346" s="24">
        <v>137.02000000000001</v>
      </c>
      <c r="I346" s="24">
        <v>137.02000000000001</v>
      </c>
      <c r="J346" s="4"/>
      <c r="K346" s="24">
        <f t="shared" si="41"/>
        <v>0</v>
      </c>
    </row>
    <row r="347" spans="1:11" ht="38.25" x14ac:dyDescent="0.2">
      <c r="A347" s="22" t="s">
        <v>1122</v>
      </c>
      <c r="B347" s="22" t="s">
        <v>254</v>
      </c>
      <c r="C347" s="22" t="s">
        <v>9</v>
      </c>
      <c r="D347" s="23" t="s">
        <v>255</v>
      </c>
      <c r="E347" s="22" t="s">
        <v>8</v>
      </c>
      <c r="F347" s="22">
        <v>20</v>
      </c>
      <c r="G347" s="24">
        <v>26.19</v>
      </c>
      <c r="H347" s="24">
        <v>33.51</v>
      </c>
      <c r="I347" s="24">
        <v>670.2</v>
      </c>
      <c r="J347" s="4"/>
      <c r="K347" s="24">
        <f t="shared" si="41"/>
        <v>0</v>
      </c>
    </row>
    <row r="348" spans="1:11" ht="38.25" x14ac:dyDescent="0.2">
      <c r="A348" s="22" t="s">
        <v>1123</v>
      </c>
      <c r="B348" s="22" t="s">
        <v>256</v>
      </c>
      <c r="C348" s="22" t="s">
        <v>9</v>
      </c>
      <c r="D348" s="23" t="s">
        <v>257</v>
      </c>
      <c r="E348" s="22" t="s">
        <v>8</v>
      </c>
      <c r="F348" s="22">
        <v>5</v>
      </c>
      <c r="G348" s="24">
        <v>24.11</v>
      </c>
      <c r="H348" s="24">
        <v>30.84</v>
      </c>
      <c r="I348" s="24">
        <v>154.19999999999999</v>
      </c>
      <c r="J348" s="4"/>
      <c r="K348" s="24">
        <f t="shared" si="41"/>
        <v>0</v>
      </c>
    </row>
    <row r="349" spans="1:11" ht="14.25" x14ac:dyDescent="0.2">
      <c r="A349" s="18" t="s">
        <v>1124</v>
      </c>
      <c r="B349" s="18"/>
      <c r="C349" s="18"/>
      <c r="D349" s="19" t="s">
        <v>259</v>
      </c>
      <c r="E349" s="18"/>
      <c r="F349" s="18"/>
      <c r="G349" s="20">
        <v>1</v>
      </c>
      <c r="H349" s="20"/>
      <c r="I349" s="20">
        <f>SUBTOTAL(9,I350:I387)</f>
        <v>102409.22</v>
      </c>
      <c r="J349" s="2"/>
      <c r="K349" s="20">
        <f>SUBTOTAL(9,K350:K387)</f>
        <v>0</v>
      </c>
    </row>
    <row r="350" spans="1:11" ht="38.25" x14ac:dyDescent="0.2">
      <c r="A350" s="22" t="s">
        <v>1125</v>
      </c>
      <c r="B350" s="22" t="s">
        <v>260</v>
      </c>
      <c r="C350" s="22" t="s">
        <v>9</v>
      </c>
      <c r="D350" s="23" t="s">
        <v>261</v>
      </c>
      <c r="E350" s="22" t="s">
        <v>8</v>
      </c>
      <c r="F350" s="22">
        <v>18</v>
      </c>
      <c r="G350" s="24">
        <v>83.15</v>
      </c>
      <c r="H350" s="24">
        <v>106.39</v>
      </c>
      <c r="I350" s="24">
        <v>1915.02</v>
      </c>
      <c r="J350" s="4"/>
      <c r="K350" s="24">
        <f t="shared" ref="K350:K387" si="42">ROUND(J350*F350,2)</f>
        <v>0</v>
      </c>
    </row>
    <row r="351" spans="1:11" ht="38.25" x14ac:dyDescent="0.2">
      <c r="A351" s="22" t="s">
        <v>1126</v>
      </c>
      <c r="B351" s="22" t="s">
        <v>262</v>
      </c>
      <c r="C351" s="22" t="s">
        <v>9</v>
      </c>
      <c r="D351" s="23" t="s">
        <v>263</v>
      </c>
      <c r="E351" s="22" t="s">
        <v>8</v>
      </c>
      <c r="F351" s="22">
        <v>7</v>
      </c>
      <c r="G351" s="24">
        <v>19.47</v>
      </c>
      <c r="H351" s="24">
        <v>24.91</v>
      </c>
      <c r="I351" s="24">
        <v>174.37</v>
      </c>
      <c r="J351" s="4"/>
      <c r="K351" s="24">
        <f t="shared" si="42"/>
        <v>0</v>
      </c>
    </row>
    <row r="352" spans="1:11" ht="25.5" x14ac:dyDescent="0.2">
      <c r="A352" s="22" t="s">
        <v>1127</v>
      </c>
      <c r="B352" s="22" t="s">
        <v>264</v>
      </c>
      <c r="C352" s="22" t="s">
        <v>11</v>
      </c>
      <c r="D352" s="23" t="s">
        <v>265</v>
      </c>
      <c r="E352" s="22" t="s">
        <v>8</v>
      </c>
      <c r="F352" s="22">
        <v>18</v>
      </c>
      <c r="G352" s="24">
        <v>32.229999999999997</v>
      </c>
      <c r="H352" s="24">
        <v>41.23</v>
      </c>
      <c r="I352" s="24">
        <v>742.14</v>
      </c>
      <c r="J352" s="4"/>
      <c r="K352" s="24">
        <f t="shared" si="42"/>
        <v>0</v>
      </c>
    </row>
    <row r="353" spans="1:11" ht="14.25" x14ac:dyDescent="0.2">
      <c r="A353" s="22" t="s">
        <v>1128</v>
      </c>
      <c r="B353" s="22" t="s">
        <v>266</v>
      </c>
      <c r="C353" s="22" t="s">
        <v>11</v>
      </c>
      <c r="D353" s="23" t="s">
        <v>267</v>
      </c>
      <c r="E353" s="22" t="s">
        <v>8</v>
      </c>
      <c r="F353" s="22">
        <v>7</v>
      </c>
      <c r="G353" s="24">
        <v>29.86</v>
      </c>
      <c r="H353" s="24">
        <v>38.200000000000003</v>
      </c>
      <c r="I353" s="24">
        <v>267.39999999999998</v>
      </c>
      <c r="J353" s="4"/>
      <c r="K353" s="24">
        <f t="shared" si="42"/>
        <v>0</v>
      </c>
    </row>
    <row r="354" spans="1:11" ht="38.25" x14ac:dyDescent="0.2">
      <c r="A354" s="22" t="s">
        <v>1129</v>
      </c>
      <c r="B354" s="22" t="s">
        <v>268</v>
      </c>
      <c r="C354" s="22" t="s">
        <v>9</v>
      </c>
      <c r="D354" s="23" t="s">
        <v>269</v>
      </c>
      <c r="E354" s="22" t="s">
        <v>8</v>
      </c>
      <c r="F354" s="22">
        <v>38</v>
      </c>
      <c r="G354" s="24">
        <v>15.35</v>
      </c>
      <c r="H354" s="24">
        <v>19.64</v>
      </c>
      <c r="I354" s="24">
        <v>746.32</v>
      </c>
      <c r="J354" s="4"/>
      <c r="K354" s="24">
        <f t="shared" si="42"/>
        <v>0</v>
      </c>
    </row>
    <row r="355" spans="1:11" ht="38.25" x14ac:dyDescent="0.2">
      <c r="A355" s="22" t="s">
        <v>1130</v>
      </c>
      <c r="B355" s="22" t="s">
        <v>270</v>
      </c>
      <c r="C355" s="22" t="s">
        <v>9</v>
      </c>
      <c r="D355" s="23" t="s">
        <v>271</v>
      </c>
      <c r="E355" s="22" t="s">
        <v>8</v>
      </c>
      <c r="F355" s="22">
        <v>22</v>
      </c>
      <c r="G355" s="24">
        <v>28.88</v>
      </c>
      <c r="H355" s="24">
        <v>36.950000000000003</v>
      </c>
      <c r="I355" s="24">
        <v>812.9</v>
      </c>
      <c r="J355" s="4"/>
      <c r="K355" s="24">
        <f t="shared" si="42"/>
        <v>0</v>
      </c>
    </row>
    <row r="356" spans="1:11" ht="38.25" x14ac:dyDescent="0.2">
      <c r="A356" s="22" t="s">
        <v>1131</v>
      </c>
      <c r="B356" s="22" t="s">
        <v>272</v>
      </c>
      <c r="C356" s="22" t="s">
        <v>9</v>
      </c>
      <c r="D356" s="23" t="s">
        <v>273</v>
      </c>
      <c r="E356" s="22" t="s">
        <v>8</v>
      </c>
      <c r="F356" s="22">
        <v>4</v>
      </c>
      <c r="G356" s="24">
        <v>57.9</v>
      </c>
      <c r="H356" s="24">
        <v>74.08</v>
      </c>
      <c r="I356" s="24">
        <v>296.32</v>
      </c>
      <c r="J356" s="4"/>
      <c r="K356" s="24">
        <f t="shared" si="42"/>
        <v>0</v>
      </c>
    </row>
    <row r="357" spans="1:11" ht="38.25" x14ac:dyDescent="0.2">
      <c r="A357" s="22" t="s">
        <v>1132</v>
      </c>
      <c r="B357" s="22" t="s">
        <v>276</v>
      </c>
      <c r="C357" s="22" t="s">
        <v>9</v>
      </c>
      <c r="D357" s="23" t="s">
        <v>277</v>
      </c>
      <c r="E357" s="22" t="s">
        <v>8</v>
      </c>
      <c r="F357" s="22">
        <v>20</v>
      </c>
      <c r="G357" s="24">
        <v>11.34</v>
      </c>
      <c r="H357" s="24">
        <v>14.5</v>
      </c>
      <c r="I357" s="24">
        <v>290</v>
      </c>
      <c r="J357" s="4"/>
      <c r="K357" s="24">
        <f t="shared" si="42"/>
        <v>0</v>
      </c>
    </row>
    <row r="358" spans="1:11" ht="38.25" x14ac:dyDescent="0.2">
      <c r="A358" s="22" t="s">
        <v>1133</v>
      </c>
      <c r="B358" s="22" t="s">
        <v>278</v>
      </c>
      <c r="C358" s="22" t="s">
        <v>9</v>
      </c>
      <c r="D358" s="23" t="s">
        <v>279</v>
      </c>
      <c r="E358" s="22" t="s">
        <v>8</v>
      </c>
      <c r="F358" s="22">
        <v>8</v>
      </c>
      <c r="G358" s="24">
        <v>12.57</v>
      </c>
      <c r="H358" s="24">
        <v>16.079999999999998</v>
      </c>
      <c r="I358" s="24">
        <v>128.63999999999999</v>
      </c>
      <c r="J358" s="4"/>
      <c r="K358" s="24">
        <f t="shared" si="42"/>
        <v>0</v>
      </c>
    </row>
    <row r="359" spans="1:11" ht="38.25" x14ac:dyDescent="0.2">
      <c r="A359" s="22" t="s">
        <v>1134</v>
      </c>
      <c r="B359" s="22" t="s">
        <v>280</v>
      </c>
      <c r="C359" s="22" t="s">
        <v>9</v>
      </c>
      <c r="D359" s="23" t="s">
        <v>281</v>
      </c>
      <c r="E359" s="22" t="s">
        <v>8</v>
      </c>
      <c r="F359" s="22">
        <v>14</v>
      </c>
      <c r="G359" s="24">
        <v>33.97</v>
      </c>
      <c r="H359" s="24">
        <v>43.46</v>
      </c>
      <c r="I359" s="24">
        <v>608.44000000000005</v>
      </c>
      <c r="J359" s="4"/>
      <c r="K359" s="24">
        <f t="shared" si="42"/>
        <v>0</v>
      </c>
    </row>
    <row r="360" spans="1:11" ht="38.25" x14ac:dyDescent="0.2">
      <c r="A360" s="22" t="s">
        <v>1135</v>
      </c>
      <c r="B360" s="22" t="s">
        <v>276</v>
      </c>
      <c r="C360" s="22" t="s">
        <v>9</v>
      </c>
      <c r="D360" s="23" t="s">
        <v>277</v>
      </c>
      <c r="E360" s="22" t="s">
        <v>8</v>
      </c>
      <c r="F360" s="22">
        <v>33</v>
      </c>
      <c r="G360" s="24">
        <v>11.34</v>
      </c>
      <c r="H360" s="24">
        <v>14.5</v>
      </c>
      <c r="I360" s="24">
        <v>478.5</v>
      </c>
      <c r="J360" s="4"/>
      <c r="K360" s="24">
        <f t="shared" si="42"/>
        <v>0</v>
      </c>
    </row>
    <row r="361" spans="1:11" ht="38.25" x14ac:dyDescent="0.2">
      <c r="A361" s="22" t="s">
        <v>1136</v>
      </c>
      <c r="B361" s="22" t="s">
        <v>282</v>
      </c>
      <c r="C361" s="22" t="s">
        <v>9</v>
      </c>
      <c r="D361" s="23" t="s">
        <v>283</v>
      </c>
      <c r="E361" s="22" t="s">
        <v>8</v>
      </c>
      <c r="F361" s="22">
        <v>29</v>
      </c>
      <c r="G361" s="24">
        <v>16.29</v>
      </c>
      <c r="H361" s="24">
        <v>20.84</v>
      </c>
      <c r="I361" s="24">
        <v>604.36</v>
      </c>
      <c r="J361" s="4"/>
      <c r="K361" s="24">
        <f t="shared" si="42"/>
        <v>0</v>
      </c>
    </row>
    <row r="362" spans="1:11" ht="38.25" x14ac:dyDescent="0.2">
      <c r="A362" s="22" t="s">
        <v>1137</v>
      </c>
      <c r="B362" s="22" t="s">
        <v>284</v>
      </c>
      <c r="C362" s="22" t="s">
        <v>9</v>
      </c>
      <c r="D362" s="23" t="s">
        <v>285</v>
      </c>
      <c r="E362" s="22" t="s">
        <v>8</v>
      </c>
      <c r="F362" s="22">
        <v>28</v>
      </c>
      <c r="G362" s="24">
        <v>32.72</v>
      </c>
      <c r="H362" s="24">
        <v>41.86</v>
      </c>
      <c r="I362" s="24">
        <v>1172.08</v>
      </c>
      <c r="J362" s="4"/>
      <c r="K362" s="24">
        <f t="shared" si="42"/>
        <v>0</v>
      </c>
    </row>
    <row r="363" spans="1:11" ht="38.25" x14ac:dyDescent="0.2">
      <c r="A363" s="22" t="s">
        <v>1138</v>
      </c>
      <c r="B363" s="22" t="s">
        <v>286</v>
      </c>
      <c r="C363" s="22" t="s">
        <v>9</v>
      </c>
      <c r="D363" s="23" t="s">
        <v>287</v>
      </c>
      <c r="E363" s="22" t="s">
        <v>8</v>
      </c>
      <c r="F363" s="22">
        <v>1</v>
      </c>
      <c r="G363" s="24">
        <v>16.43</v>
      </c>
      <c r="H363" s="24">
        <v>21.02</v>
      </c>
      <c r="I363" s="24">
        <v>21.02</v>
      </c>
      <c r="J363" s="4"/>
      <c r="K363" s="24">
        <f t="shared" si="42"/>
        <v>0</v>
      </c>
    </row>
    <row r="364" spans="1:11" ht="38.25" x14ac:dyDescent="0.2">
      <c r="A364" s="22" t="s">
        <v>1139</v>
      </c>
      <c r="B364" s="22" t="s">
        <v>288</v>
      </c>
      <c r="C364" s="22" t="s">
        <v>9</v>
      </c>
      <c r="D364" s="23" t="s">
        <v>289</v>
      </c>
      <c r="E364" s="22" t="s">
        <v>8</v>
      </c>
      <c r="F364" s="22">
        <v>2</v>
      </c>
      <c r="G364" s="24">
        <v>31.24</v>
      </c>
      <c r="H364" s="24">
        <v>39.97</v>
      </c>
      <c r="I364" s="24">
        <v>79.94</v>
      </c>
      <c r="J364" s="4"/>
      <c r="K364" s="24">
        <f t="shared" si="42"/>
        <v>0</v>
      </c>
    </row>
    <row r="365" spans="1:11" ht="51" x14ac:dyDescent="0.2">
      <c r="A365" s="22" t="s">
        <v>1140</v>
      </c>
      <c r="B365" s="22" t="s">
        <v>290</v>
      </c>
      <c r="C365" s="22" t="s">
        <v>9</v>
      </c>
      <c r="D365" s="23" t="s">
        <v>291</v>
      </c>
      <c r="E365" s="22" t="s">
        <v>8</v>
      </c>
      <c r="F365" s="22">
        <v>11</v>
      </c>
      <c r="G365" s="24">
        <v>52.18</v>
      </c>
      <c r="H365" s="24">
        <v>66.760000000000005</v>
      </c>
      <c r="I365" s="24">
        <v>734.36</v>
      </c>
      <c r="J365" s="4"/>
      <c r="K365" s="24">
        <f t="shared" si="42"/>
        <v>0</v>
      </c>
    </row>
    <row r="366" spans="1:11" ht="38.25" x14ac:dyDescent="0.2">
      <c r="A366" s="22" t="s">
        <v>1141</v>
      </c>
      <c r="B366" s="22" t="s">
        <v>292</v>
      </c>
      <c r="C366" s="22" t="s">
        <v>9</v>
      </c>
      <c r="D366" s="23" t="s">
        <v>293</v>
      </c>
      <c r="E366" s="22" t="s">
        <v>8</v>
      </c>
      <c r="F366" s="22">
        <v>20</v>
      </c>
      <c r="G366" s="24">
        <v>209.74</v>
      </c>
      <c r="H366" s="24">
        <v>268.36</v>
      </c>
      <c r="I366" s="24">
        <v>5367.2</v>
      </c>
      <c r="J366" s="4"/>
      <c r="K366" s="24">
        <f t="shared" si="42"/>
        <v>0</v>
      </c>
    </row>
    <row r="367" spans="1:11" ht="38.25" x14ac:dyDescent="0.2">
      <c r="A367" s="22" t="s">
        <v>1142</v>
      </c>
      <c r="B367" s="22" t="s">
        <v>294</v>
      </c>
      <c r="C367" s="22" t="s">
        <v>9</v>
      </c>
      <c r="D367" s="23" t="s">
        <v>295</v>
      </c>
      <c r="E367" s="22" t="s">
        <v>8</v>
      </c>
      <c r="F367" s="22">
        <v>5</v>
      </c>
      <c r="G367" s="24">
        <v>10.7</v>
      </c>
      <c r="H367" s="24">
        <v>13.69</v>
      </c>
      <c r="I367" s="24">
        <v>68.45</v>
      </c>
      <c r="J367" s="4"/>
      <c r="K367" s="24">
        <f t="shared" si="42"/>
        <v>0</v>
      </c>
    </row>
    <row r="368" spans="1:11" ht="51" x14ac:dyDescent="0.2">
      <c r="A368" s="22" t="s">
        <v>1143</v>
      </c>
      <c r="B368" s="22" t="s">
        <v>290</v>
      </c>
      <c r="C368" s="22" t="s">
        <v>9</v>
      </c>
      <c r="D368" s="23" t="s">
        <v>291</v>
      </c>
      <c r="E368" s="22" t="s">
        <v>8</v>
      </c>
      <c r="F368" s="22">
        <v>3</v>
      </c>
      <c r="G368" s="24">
        <v>52.18</v>
      </c>
      <c r="H368" s="24">
        <v>66.760000000000005</v>
      </c>
      <c r="I368" s="24">
        <v>200.28</v>
      </c>
      <c r="J368" s="4"/>
      <c r="K368" s="24">
        <f t="shared" si="42"/>
        <v>0</v>
      </c>
    </row>
    <row r="369" spans="1:11" ht="38.25" x14ac:dyDescent="0.2">
      <c r="A369" s="22" t="s">
        <v>1144</v>
      </c>
      <c r="B369" s="22" t="s">
        <v>296</v>
      </c>
      <c r="C369" s="22" t="s">
        <v>9</v>
      </c>
      <c r="D369" s="23" t="s">
        <v>297</v>
      </c>
      <c r="E369" s="22" t="s">
        <v>8</v>
      </c>
      <c r="F369" s="22">
        <v>27</v>
      </c>
      <c r="G369" s="24">
        <v>21.33</v>
      </c>
      <c r="H369" s="24">
        <v>27.29</v>
      </c>
      <c r="I369" s="24">
        <v>736.83</v>
      </c>
      <c r="J369" s="4"/>
      <c r="K369" s="24">
        <f t="shared" si="42"/>
        <v>0</v>
      </c>
    </row>
    <row r="370" spans="1:11" ht="38.25" x14ac:dyDescent="0.2">
      <c r="A370" s="22" t="s">
        <v>1145</v>
      </c>
      <c r="B370" s="22" t="s">
        <v>298</v>
      </c>
      <c r="C370" s="22" t="s">
        <v>9</v>
      </c>
      <c r="D370" s="23" t="s">
        <v>299</v>
      </c>
      <c r="E370" s="22" t="s">
        <v>8</v>
      </c>
      <c r="F370" s="22">
        <v>2</v>
      </c>
      <c r="G370" s="24">
        <v>52.69</v>
      </c>
      <c r="H370" s="24">
        <v>67.41</v>
      </c>
      <c r="I370" s="24">
        <v>134.82</v>
      </c>
      <c r="J370" s="4"/>
      <c r="K370" s="24">
        <f t="shared" si="42"/>
        <v>0</v>
      </c>
    </row>
    <row r="371" spans="1:11" ht="38.25" x14ac:dyDescent="0.2">
      <c r="A371" s="22" t="s">
        <v>1146</v>
      </c>
      <c r="B371" s="22" t="s">
        <v>300</v>
      </c>
      <c r="C371" s="22" t="s">
        <v>9</v>
      </c>
      <c r="D371" s="23" t="s">
        <v>301</v>
      </c>
      <c r="E371" s="22" t="s">
        <v>21</v>
      </c>
      <c r="F371" s="22">
        <v>193</v>
      </c>
      <c r="G371" s="24">
        <v>23.83</v>
      </c>
      <c r="H371" s="24">
        <v>30.49</v>
      </c>
      <c r="I371" s="24">
        <v>5884.57</v>
      </c>
      <c r="J371" s="4"/>
      <c r="K371" s="24">
        <f t="shared" si="42"/>
        <v>0</v>
      </c>
    </row>
    <row r="372" spans="1:11" ht="38.25" x14ac:dyDescent="0.2">
      <c r="A372" s="22" t="s">
        <v>1147</v>
      </c>
      <c r="B372" s="22" t="s">
        <v>302</v>
      </c>
      <c r="C372" s="22" t="s">
        <v>9</v>
      </c>
      <c r="D372" s="23" t="s">
        <v>303</v>
      </c>
      <c r="E372" s="22" t="s">
        <v>21</v>
      </c>
      <c r="F372" s="22">
        <v>208</v>
      </c>
      <c r="G372" s="24">
        <v>18.88</v>
      </c>
      <c r="H372" s="24">
        <v>24.15</v>
      </c>
      <c r="I372" s="24">
        <v>5023.2</v>
      </c>
      <c r="J372" s="4"/>
      <c r="K372" s="24">
        <f t="shared" si="42"/>
        <v>0</v>
      </c>
    </row>
    <row r="373" spans="1:11" ht="38.25" x14ac:dyDescent="0.2">
      <c r="A373" s="22" t="s">
        <v>1148</v>
      </c>
      <c r="B373" s="22" t="s">
        <v>306</v>
      </c>
      <c r="C373" s="22" t="s">
        <v>9</v>
      </c>
      <c r="D373" s="23" t="s">
        <v>307</v>
      </c>
      <c r="E373" s="22" t="s">
        <v>21</v>
      </c>
      <c r="F373" s="22">
        <v>195</v>
      </c>
      <c r="G373" s="24">
        <v>35.659999999999997</v>
      </c>
      <c r="H373" s="24">
        <v>45.62</v>
      </c>
      <c r="I373" s="24">
        <v>8895.9</v>
      </c>
      <c r="J373" s="4"/>
      <c r="K373" s="24">
        <f t="shared" si="42"/>
        <v>0</v>
      </c>
    </row>
    <row r="374" spans="1:11" ht="25.5" x14ac:dyDescent="0.2">
      <c r="A374" s="22" t="s">
        <v>1149</v>
      </c>
      <c r="B374" s="22" t="s">
        <v>310</v>
      </c>
      <c r="C374" s="22" t="s">
        <v>9</v>
      </c>
      <c r="D374" s="23" t="s">
        <v>311</v>
      </c>
      <c r="E374" s="22" t="s">
        <v>8</v>
      </c>
      <c r="F374" s="22">
        <v>1</v>
      </c>
      <c r="G374" s="24">
        <v>146.31</v>
      </c>
      <c r="H374" s="24">
        <v>187.2</v>
      </c>
      <c r="I374" s="24">
        <v>187.2</v>
      </c>
      <c r="J374" s="4"/>
      <c r="K374" s="24">
        <f t="shared" si="42"/>
        <v>0</v>
      </c>
    </row>
    <row r="375" spans="1:11" ht="38.25" x14ac:dyDescent="0.2">
      <c r="A375" s="22" t="s">
        <v>1150</v>
      </c>
      <c r="B375" s="22" t="s">
        <v>312</v>
      </c>
      <c r="C375" s="22" t="s">
        <v>9</v>
      </c>
      <c r="D375" s="23" t="s">
        <v>313</v>
      </c>
      <c r="E375" s="22" t="s">
        <v>8</v>
      </c>
      <c r="F375" s="22">
        <v>1</v>
      </c>
      <c r="G375" s="24">
        <v>589.66</v>
      </c>
      <c r="H375" s="24">
        <v>754.46</v>
      </c>
      <c r="I375" s="24">
        <v>754.46</v>
      </c>
      <c r="J375" s="4"/>
      <c r="K375" s="24">
        <f t="shared" si="42"/>
        <v>0</v>
      </c>
    </row>
    <row r="376" spans="1:11" ht="25.5" x14ac:dyDescent="0.2">
      <c r="A376" s="22" t="s">
        <v>1151</v>
      </c>
      <c r="B376" s="22" t="s">
        <v>314</v>
      </c>
      <c r="C376" s="22" t="s">
        <v>9</v>
      </c>
      <c r="D376" s="23" t="s">
        <v>315</v>
      </c>
      <c r="E376" s="22" t="s">
        <v>8</v>
      </c>
      <c r="F376" s="22">
        <v>2</v>
      </c>
      <c r="G376" s="24">
        <v>1761.81</v>
      </c>
      <c r="H376" s="24">
        <v>2254.23</v>
      </c>
      <c r="I376" s="24">
        <v>4508.46</v>
      </c>
      <c r="J376" s="4"/>
      <c r="K376" s="24">
        <f t="shared" si="42"/>
        <v>0</v>
      </c>
    </row>
    <row r="377" spans="1:11" ht="38.25" x14ac:dyDescent="0.2">
      <c r="A377" s="22" t="s">
        <v>1152</v>
      </c>
      <c r="B377" s="22" t="s">
        <v>318</v>
      </c>
      <c r="C377" s="22" t="s">
        <v>9</v>
      </c>
      <c r="D377" s="23" t="s">
        <v>319</v>
      </c>
      <c r="E377" s="22" t="s">
        <v>8</v>
      </c>
      <c r="F377" s="22">
        <v>11</v>
      </c>
      <c r="G377" s="24">
        <v>509.99</v>
      </c>
      <c r="H377" s="24">
        <v>652.53</v>
      </c>
      <c r="I377" s="24">
        <v>7177.83</v>
      </c>
      <c r="J377" s="4"/>
      <c r="K377" s="24">
        <f t="shared" si="42"/>
        <v>0</v>
      </c>
    </row>
    <row r="378" spans="1:11" ht="25.5" x14ac:dyDescent="0.2">
      <c r="A378" s="22" t="s">
        <v>1153</v>
      </c>
      <c r="B378" s="22" t="s">
        <v>320</v>
      </c>
      <c r="C378" s="22" t="s">
        <v>9</v>
      </c>
      <c r="D378" s="23" t="s">
        <v>321</v>
      </c>
      <c r="E378" s="22" t="s">
        <v>8</v>
      </c>
      <c r="F378" s="22">
        <v>11</v>
      </c>
      <c r="G378" s="24">
        <v>102.3</v>
      </c>
      <c r="H378" s="24">
        <v>130.88999999999999</v>
      </c>
      <c r="I378" s="24">
        <v>1439.79</v>
      </c>
      <c r="J378" s="4"/>
      <c r="K378" s="24">
        <f t="shared" si="42"/>
        <v>0</v>
      </c>
    </row>
    <row r="379" spans="1:11" ht="14.25" x14ac:dyDescent="0.2">
      <c r="A379" s="22" t="s">
        <v>1154</v>
      </c>
      <c r="B379" s="22" t="s">
        <v>322</v>
      </c>
      <c r="C379" s="22" t="s">
        <v>11</v>
      </c>
      <c r="D379" s="23" t="s">
        <v>323</v>
      </c>
      <c r="E379" s="22" t="s">
        <v>8</v>
      </c>
      <c r="F379" s="22">
        <v>2</v>
      </c>
      <c r="G379" s="24">
        <v>2199.75</v>
      </c>
      <c r="H379" s="24">
        <v>2814.58</v>
      </c>
      <c r="I379" s="24">
        <v>5629.16</v>
      </c>
      <c r="J379" s="4"/>
      <c r="K379" s="24">
        <f t="shared" si="42"/>
        <v>0</v>
      </c>
    </row>
    <row r="380" spans="1:11" ht="38.25" x14ac:dyDescent="0.2">
      <c r="A380" s="22" t="s">
        <v>1155</v>
      </c>
      <c r="B380" s="22" t="s">
        <v>324</v>
      </c>
      <c r="C380" s="22" t="s">
        <v>831</v>
      </c>
      <c r="D380" s="23" t="s">
        <v>325</v>
      </c>
      <c r="E380" s="22" t="s">
        <v>18</v>
      </c>
      <c r="F380" s="22">
        <v>2</v>
      </c>
      <c r="G380" s="24">
        <v>6206.86</v>
      </c>
      <c r="H380" s="24">
        <v>7941.67</v>
      </c>
      <c r="I380" s="24">
        <v>15883.34</v>
      </c>
      <c r="J380" s="4"/>
      <c r="K380" s="24">
        <f t="shared" si="42"/>
        <v>0</v>
      </c>
    </row>
    <row r="381" spans="1:11" ht="38.25" x14ac:dyDescent="0.2">
      <c r="A381" s="22" t="s">
        <v>1156</v>
      </c>
      <c r="B381" s="22" t="s">
        <v>326</v>
      </c>
      <c r="C381" s="22" t="s">
        <v>9</v>
      </c>
      <c r="D381" s="23" t="s">
        <v>327</v>
      </c>
      <c r="E381" s="22" t="s">
        <v>8</v>
      </c>
      <c r="F381" s="22">
        <v>2</v>
      </c>
      <c r="G381" s="24">
        <v>7053.27</v>
      </c>
      <c r="H381" s="24">
        <v>9024.65</v>
      </c>
      <c r="I381" s="24">
        <v>18049.3</v>
      </c>
      <c r="J381" s="4"/>
      <c r="K381" s="24">
        <f t="shared" si="42"/>
        <v>0</v>
      </c>
    </row>
    <row r="382" spans="1:11" ht="14.25" x14ac:dyDescent="0.2">
      <c r="A382" s="22" t="s">
        <v>1157</v>
      </c>
      <c r="B382" s="22" t="s">
        <v>328</v>
      </c>
      <c r="C382" s="22" t="s">
        <v>831</v>
      </c>
      <c r="D382" s="23" t="s">
        <v>329</v>
      </c>
      <c r="E382" s="22" t="s">
        <v>63</v>
      </c>
      <c r="F382" s="22">
        <v>2</v>
      </c>
      <c r="G382" s="24">
        <v>368.09</v>
      </c>
      <c r="H382" s="24">
        <v>470.97</v>
      </c>
      <c r="I382" s="24">
        <v>941.94</v>
      </c>
      <c r="J382" s="4"/>
      <c r="K382" s="24">
        <f t="shared" si="42"/>
        <v>0</v>
      </c>
    </row>
    <row r="383" spans="1:11" ht="38.25" x14ac:dyDescent="0.2">
      <c r="A383" s="22" t="s">
        <v>1158</v>
      </c>
      <c r="B383" s="22" t="s">
        <v>330</v>
      </c>
      <c r="C383" s="22" t="s">
        <v>831</v>
      </c>
      <c r="D383" s="23" t="s">
        <v>331</v>
      </c>
      <c r="E383" s="22" t="s">
        <v>18</v>
      </c>
      <c r="F383" s="22">
        <v>1</v>
      </c>
      <c r="G383" s="24">
        <v>692.52</v>
      </c>
      <c r="H383" s="24">
        <v>886.07</v>
      </c>
      <c r="I383" s="24">
        <v>886.07</v>
      </c>
      <c r="J383" s="4"/>
      <c r="K383" s="24">
        <f t="shared" si="42"/>
        <v>0</v>
      </c>
    </row>
    <row r="384" spans="1:11" ht="25.5" x14ac:dyDescent="0.2">
      <c r="A384" s="22" t="s">
        <v>1159</v>
      </c>
      <c r="B384" s="22" t="s">
        <v>1160</v>
      </c>
      <c r="C384" s="22" t="s">
        <v>9</v>
      </c>
      <c r="D384" s="23" t="s">
        <v>1161</v>
      </c>
      <c r="E384" s="22" t="s">
        <v>8</v>
      </c>
      <c r="F384" s="22">
        <v>1</v>
      </c>
      <c r="G384" s="24">
        <v>8090.81</v>
      </c>
      <c r="H384" s="24">
        <v>10352.19</v>
      </c>
      <c r="I384" s="24">
        <v>10352.19</v>
      </c>
      <c r="J384" s="4"/>
      <c r="K384" s="24">
        <f t="shared" si="42"/>
        <v>0</v>
      </c>
    </row>
    <row r="385" spans="1:11" ht="14.25" x14ac:dyDescent="0.2">
      <c r="A385" s="22" t="s">
        <v>1162</v>
      </c>
      <c r="B385" s="22" t="s">
        <v>332</v>
      </c>
      <c r="C385" s="22" t="s">
        <v>9</v>
      </c>
      <c r="D385" s="23" t="s">
        <v>1163</v>
      </c>
      <c r="E385" s="22" t="s">
        <v>8</v>
      </c>
      <c r="F385" s="22">
        <v>2</v>
      </c>
      <c r="G385" s="24">
        <v>233.69</v>
      </c>
      <c r="H385" s="24">
        <v>299</v>
      </c>
      <c r="I385" s="24">
        <v>598</v>
      </c>
      <c r="J385" s="4"/>
      <c r="K385" s="24">
        <f t="shared" si="42"/>
        <v>0</v>
      </c>
    </row>
    <row r="386" spans="1:11" ht="25.5" x14ac:dyDescent="0.2">
      <c r="A386" s="22" t="s">
        <v>1164</v>
      </c>
      <c r="B386" s="22" t="s">
        <v>333</v>
      </c>
      <c r="C386" s="22" t="s">
        <v>9</v>
      </c>
      <c r="D386" s="23" t="s">
        <v>334</v>
      </c>
      <c r="E386" s="22" t="s">
        <v>8</v>
      </c>
      <c r="F386" s="22">
        <v>2</v>
      </c>
      <c r="G386" s="24">
        <v>148.21</v>
      </c>
      <c r="H386" s="24">
        <v>189.63</v>
      </c>
      <c r="I386" s="24">
        <v>379.26</v>
      </c>
      <c r="J386" s="4"/>
      <c r="K386" s="24">
        <f t="shared" si="42"/>
        <v>0</v>
      </c>
    </row>
    <row r="387" spans="1:11" ht="38.25" x14ac:dyDescent="0.2">
      <c r="A387" s="22" t="s">
        <v>1165</v>
      </c>
      <c r="B387" s="22" t="s">
        <v>335</v>
      </c>
      <c r="C387" s="22" t="s">
        <v>9</v>
      </c>
      <c r="D387" s="23" t="s">
        <v>336</v>
      </c>
      <c r="E387" s="22" t="s">
        <v>8</v>
      </c>
      <c r="F387" s="22">
        <v>12</v>
      </c>
      <c r="G387" s="24">
        <v>15.58</v>
      </c>
      <c r="H387" s="24">
        <v>19.93</v>
      </c>
      <c r="I387" s="24">
        <v>239.16</v>
      </c>
      <c r="J387" s="4"/>
      <c r="K387" s="24">
        <f t="shared" si="42"/>
        <v>0</v>
      </c>
    </row>
    <row r="388" spans="1:11" ht="14.25" x14ac:dyDescent="0.2">
      <c r="A388" s="18" t="s">
        <v>33</v>
      </c>
      <c r="B388" s="18"/>
      <c r="C388" s="18"/>
      <c r="D388" s="19" t="s">
        <v>827</v>
      </c>
      <c r="E388" s="18"/>
      <c r="F388" s="18"/>
      <c r="G388" s="20">
        <v>1</v>
      </c>
      <c r="H388" s="20"/>
      <c r="I388" s="20">
        <f>SUBTOTAL(9,I389:I412)</f>
        <v>91924.4</v>
      </c>
      <c r="J388" s="2"/>
      <c r="K388" s="20">
        <f>SUBTOTAL(9,K389:K412)</f>
        <v>0</v>
      </c>
    </row>
    <row r="389" spans="1:11" ht="25.5" x14ac:dyDescent="0.2">
      <c r="A389" s="22" t="s">
        <v>120</v>
      </c>
      <c r="B389" s="22" t="s">
        <v>100</v>
      </c>
      <c r="C389" s="22" t="s">
        <v>9</v>
      </c>
      <c r="D389" s="23" t="s">
        <v>101</v>
      </c>
      <c r="E389" s="22" t="s">
        <v>25</v>
      </c>
      <c r="F389" s="22">
        <v>26</v>
      </c>
      <c r="G389" s="24">
        <v>84.18</v>
      </c>
      <c r="H389" s="24">
        <v>107.7</v>
      </c>
      <c r="I389" s="24">
        <v>2800.2</v>
      </c>
      <c r="J389" s="4"/>
      <c r="K389" s="24">
        <f t="shared" ref="K389:K452" si="43">ROUND(J389*F389,2)</f>
        <v>0</v>
      </c>
    </row>
    <row r="390" spans="1:11" ht="14.25" x14ac:dyDescent="0.2">
      <c r="A390" s="22" t="s">
        <v>124</v>
      </c>
      <c r="B390" s="22" t="s">
        <v>122</v>
      </c>
      <c r="C390" s="22" t="s">
        <v>9</v>
      </c>
      <c r="D390" s="23" t="s">
        <v>123</v>
      </c>
      <c r="E390" s="22" t="s">
        <v>25</v>
      </c>
      <c r="F390" s="22">
        <v>26</v>
      </c>
      <c r="G390" s="24">
        <v>51.04</v>
      </c>
      <c r="H390" s="24">
        <v>65.3</v>
      </c>
      <c r="I390" s="24">
        <v>1697.8</v>
      </c>
      <c r="J390" s="4"/>
      <c r="K390" s="24">
        <f t="shared" si="43"/>
        <v>0</v>
      </c>
    </row>
    <row r="391" spans="1:11" ht="38.25" x14ac:dyDescent="0.2">
      <c r="A391" s="22" t="s">
        <v>172</v>
      </c>
      <c r="B391" s="22" t="s">
        <v>272</v>
      </c>
      <c r="C391" s="22" t="s">
        <v>9</v>
      </c>
      <c r="D391" s="23" t="s">
        <v>273</v>
      </c>
      <c r="E391" s="22" t="s">
        <v>8</v>
      </c>
      <c r="F391" s="22">
        <v>10</v>
      </c>
      <c r="G391" s="24">
        <v>57.9</v>
      </c>
      <c r="H391" s="24">
        <v>74.08</v>
      </c>
      <c r="I391" s="24">
        <v>740.8</v>
      </c>
      <c r="J391" s="4"/>
      <c r="K391" s="24">
        <f t="shared" si="43"/>
        <v>0</v>
      </c>
    </row>
    <row r="392" spans="1:11" ht="25.5" x14ac:dyDescent="0.2">
      <c r="A392" s="22" t="s">
        <v>258</v>
      </c>
      <c r="B392" s="22" t="s">
        <v>274</v>
      </c>
      <c r="C392" s="22" t="s">
        <v>9</v>
      </c>
      <c r="D392" s="23" t="s">
        <v>275</v>
      </c>
      <c r="E392" s="22" t="s">
        <v>8</v>
      </c>
      <c r="F392" s="22">
        <v>1</v>
      </c>
      <c r="G392" s="24">
        <v>251.71</v>
      </c>
      <c r="H392" s="24">
        <v>322.06</v>
      </c>
      <c r="I392" s="24">
        <v>322.06</v>
      </c>
      <c r="J392" s="4"/>
      <c r="K392" s="24">
        <f t="shared" si="43"/>
        <v>0</v>
      </c>
    </row>
    <row r="393" spans="1:11" ht="38.25" x14ac:dyDescent="0.2">
      <c r="A393" s="22" t="s">
        <v>1166</v>
      </c>
      <c r="B393" s="22" t="s">
        <v>1167</v>
      </c>
      <c r="C393" s="22" t="s">
        <v>9</v>
      </c>
      <c r="D393" s="23" t="s">
        <v>1168</v>
      </c>
      <c r="E393" s="22" t="s">
        <v>8</v>
      </c>
      <c r="F393" s="22">
        <v>4</v>
      </c>
      <c r="G393" s="24">
        <v>54.57</v>
      </c>
      <c r="H393" s="24">
        <v>69.819999999999993</v>
      </c>
      <c r="I393" s="24">
        <v>279.27999999999997</v>
      </c>
      <c r="J393" s="4"/>
      <c r="K393" s="24">
        <f t="shared" si="43"/>
        <v>0</v>
      </c>
    </row>
    <row r="394" spans="1:11" ht="38.25" x14ac:dyDescent="0.2">
      <c r="A394" s="22" t="s">
        <v>1169</v>
      </c>
      <c r="B394" s="22" t="s">
        <v>1170</v>
      </c>
      <c r="C394" s="22" t="s">
        <v>9</v>
      </c>
      <c r="D394" s="23" t="s">
        <v>1171</v>
      </c>
      <c r="E394" s="22" t="s">
        <v>8</v>
      </c>
      <c r="F394" s="22">
        <v>2</v>
      </c>
      <c r="G394" s="24">
        <v>165.04</v>
      </c>
      <c r="H394" s="24">
        <v>211.16</v>
      </c>
      <c r="I394" s="24">
        <v>422.32</v>
      </c>
      <c r="J394" s="4"/>
      <c r="K394" s="24">
        <f t="shared" si="43"/>
        <v>0</v>
      </c>
    </row>
    <row r="395" spans="1:11" ht="38.25" x14ac:dyDescent="0.2">
      <c r="A395" s="22" t="s">
        <v>1172</v>
      </c>
      <c r="B395" s="22" t="s">
        <v>1173</v>
      </c>
      <c r="C395" s="22" t="s">
        <v>9</v>
      </c>
      <c r="D395" s="23" t="s">
        <v>1174</v>
      </c>
      <c r="E395" s="22" t="s">
        <v>8</v>
      </c>
      <c r="F395" s="22">
        <v>4</v>
      </c>
      <c r="G395" s="24">
        <v>53.04</v>
      </c>
      <c r="H395" s="24">
        <v>67.86</v>
      </c>
      <c r="I395" s="24">
        <v>271.44</v>
      </c>
      <c r="J395" s="4"/>
      <c r="K395" s="24">
        <f t="shared" si="43"/>
        <v>0</v>
      </c>
    </row>
    <row r="396" spans="1:11" ht="38.25" x14ac:dyDescent="0.2">
      <c r="A396" s="22" t="s">
        <v>1175</v>
      </c>
      <c r="B396" s="22" t="s">
        <v>1176</v>
      </c>
      <c r="C396" s="22" t="s">
        <v>9</v>
      </c>
      <c r="D396" s="23" t="s">
        <v>1177</v>
      </c>
      <c r="E396" s="22" t="s">
        <v>8</v>
      </c>
      <c r="F396" s="22">
        <v>3</v>
      </c>
      <c r="G396" s="24">
        <v>169.72</v>
      </c>
      <c r="H396" s="24">
        <v>217.15</v>
      </c>
      <c r="I396" s="24">
        <v>651.45000000000005</v>
      </c>
      <c r="J396" s="4"/>
      <c r="K396" s="24">
        <f t="shared" si="43"/>
        <v>0</v>
      </c>
    </row>
    <row r="397" spans="1:11" ht="38.25" x14ac:dyDescent="0.2">
      <c r="A397" s="22" t="s">
        <v>1178</v>
      </c>
      <c r="B397" s="22" t="s">
        <v>1179</v>
      </c>
      <c r="C397" s="22" t="s">
        <v>9</v>
      </c>
      <c r="D397" s="23" t="s">
        <v>1180</v>
      </c>
      <c r="E397" s="22" t="s">
        <v>8</v>
      </c>
      <c r="F397" s="22">
        <v>4</v>
      </c>
      <c r="G397" s="24">
        <v>114.84</v>
      </c>
      <c r="H397" s="24">
        <v>146.93</v>
      </c>
      <c r="I397" s="24">
        <v>587.72</v>
      </c>
      <c r="J397" s="4"/>
      <c r="K397" s="24">
        <f t="shared" si="43"/>
        <v>0</v>
      </c>
    </row>
    <row r="398" spans="1:11" ht="38.25" x14ac:dyDescent="0.2">
      <c r="A398" s="22" t="s">
        <v>1181</v>
      </c>
      <c r="B398" s="22" t="s">
        <v>1182</v>
      </c>
      <c r="C398" s="22" t="s">
        <v>9</v>
      </c>
      <c r="D398" s="23" t="s">
        <v>1183</v>
      </c>
      <c r="E398" s="22" t="s">
        <v>8</v>
      </c>
      <c r="F398" s="22">
        <v>6</v>
      </c>
      <c r="G398" s="24">
        <v>338.1</v>
      </c>
      <c r="H398" s="24">
        <v>432.59</v>
      </c>
      <c r="I398" s="24">
        <v>2595.54</v>
      </c>
      <c r="J398" s="4"/>
      <c r="K398" s="24">
        <f t="shared" si="43"/>
        <v>0</v>
      </c>
    </row>
    <row r="399" spans="1:11" ht="38.25" x14ac:dyDescent="0.2">
      <c r="A399" s="22" t="s">
        <v>1184</v>
      </c>
      <c r="B399" s="22" t="s">
        <v>1185</v>
      </c>
      <c r="C399" s="22" t="s">
        <v>9</v>
      </c>
      <c r="D399" s="23" t="s">
        <v>1186</v>
      </c>
      <c r="E399" s="22" t="s">
        <v>8</v>
      </c>
      <c r="F399" s="22">
        <v>2</v>
      </c>
      <c r="G399" s="24">
        <v>263.13</v>
      </c>
      <c r="H399" s="24">
        <v>336.67</v>
      </c>
      <c r="I399" s="24">
        <v>673.34</v>
      </c>
      <c r="J399" s="4"/>
      <c r="K399" s="24">
        <f t="shared" si="43"/>
        <v>0</v>
      </c>
    </row>
    <row r="400" spans="1:11" ht="38.25" x14ac:dyDescent="0.2">
      <c r="A400" s="22" t="s">
        <v>1187</v>
      </c>
      <c r="B400" s="22" t="s">
        <v>1188</v>
      </c>
      <c r="C400" s="22" t="s">
        <v>9</v>
      </c>
      <c r="D400" s="23" t="s">
        <v>1189</v>
      </c>
      <c r="E400" s="22" t="s">
        <v>8</v>
      </c>
      <c r="F400" s="22">
        <v>1</v>
      </c>
      <c r="G400" s="24">
        <v>116.1</v>
      </c>
      <c r="H400" s="24">
        <v>148.54</v>
      </c>
      <c r="I400" s="24">
        <v>148.54</v>
      </c>
      <c r="J400" s="4"/>
      <c r="K400" s="24">
        <f t="shared" si="43"/>
        <v>0</v>
      </c>
    </row>
    <row r="401" spans="1:11" ht="38.25" x14ac:dyDescent="0.2">
      <c r="A401" s="22" t="s">
        <v>1190</v>
      </c>
      <c r="B401" s="22" t="s">
        <v>1191</v>
      </c>
      <c r="C401" s="22" t="s">
        <v>9</v>
      </c>
      <c r="D401" s="23" t="s">
        <v>1192</v>
      </c>
      <c r="E401" s="22" t="s">
        <v>8</v>
      </c>
      <c r="F401" s="22">
        <v>4</v>
      </c>
      <c r="G401" s="24">
        <v>21.58</v>
      </c>
      <c r="H401" s="24">
        <v>27.61</v>
      </c>
      <c r="I401" s="24">
        <v>110.44</v>
      </c>
      <c r="J401" s="4"/>
      <c r="K401" s="24">
        <f t="shared" si="43"/>
        <v>0</v>
      </c>
    </row>
    <row r="402" spans="1:11" ht="38.25" x14ac:dyDescent="0.2">
      <c r="A402" s="22" t="s">
        <v>1193</v>
      </c>
      <c r="B402" s="22" t="s">
        <v>1194</v>
      </c>
      <c r="C402" s="22" t="s">
        <v>9</v>
      </c>
      <c r="D402" s="23" t="s">
        <v>1195</v>
      </c>
      <c r="E402" s="22" t="s">
        <v>8</v>
      </c>
      <c r="F402" s="22">
        <v>2</v>
      </c>
      <c r="G402" s="24">
        <v>389.71</v>
      </c>
      <c r="H402" s="24">
        <v>498.63</v>
      </c>
      <c r="I402" s="24">
        <v>997.26</v>
      </c>
      <c r="J402" s="4"/>
      <c r="K402" s="24">
        <f t="shared" si="43"/>
        <v>0</v>
      </c>
    </row>
    <row r="403" spans="1:11" ht="38.25" x14ac:dyDescent="0.2">
      <c r="A403" s="22" t="s">
        <v>1196</v>
      </c>
      <c r="B403" s="22" t="s">
        <v>304</v>
      </c>
      <c r="C403" s="22" t="s">
        <v>9</v>
      </c>
      <c r="D403" s="23" t="s">
        <v>305</v>
      </c>
      <c r="E403" s="22" t="s">
        <v>21</v>
      </c>
      <c r="F403" s="22">
        <v>7</v>
      </c>
      <c r="G403" s="24">
        <v>29.27</v>
      </c>
      <c r="H403" s="24">
        <v>37.450000000000003</v>
      </c>
      <c r="I403" s="24">
        <v>262.14999999999998</v>
      </c>
      <c r="J403" s="4"/>
      <c r="K403" s="24">
        <f t="shared" si="43"/>
        <v>0</v>
      </c>
    </row>
    <row r="404" spans="1:11" ht="38.25" x14ac:dyDescent="0.2">
      <c r="A404" s="22" t="s">
        <v>1197</v>
      </c>
      <c r="B404" s="22" t="s">
        <v>306</v>
      </c>
      <c r="C404" s="22" t="s">
        <v>9</v>
      </c>
      <c r="D404" s="23" t="s">
        <v>307</v>
      </c>
      <c r="E404" s="22" t="s">
        <v>21</v>
      </c>
      <c r="F404" s="22">
        <v>109</v>
      </c>
      <c r="G404" s="24">
        <v>35.659999999999997</v>
      </c>
      <c r="H404" s="24">
        <v>45.62</v>
      </c>
      <c r="I404" s="24">
        <v>4972.58</v>
      </c>
      <c r="J404" s="4"/>
      <c r="K404" s="24">
        <f t="shared" si="43"/>
        <v>0</v>
      </c>
    </row>
    <row r="405" spans="1:11" ht="38.25" x14ac:dyDescent="0.2">
      <c r="A405" s="22" t="s">
        <v>1198</v>
      </c>
      <c r="B405" s="22" t="s">
        <v>308</v>
      </c>
      <c r="C405" s="22" t="s">
        <v>9</v>
      </c>
      <c r="D405" s="23" t="s">
        <v>309</v>
      </c>
      <c r="E405" s="22" t="s">
        <v>21</v>
      </c>
      <c r="F405" s="22">
        <v>321</v>
      </c>
      <c r="G405" s="24">
        <v>75.75</v>
      </c>
      <c r="H405" s="24">
        <v>96.92</v>
      </c>
      <c r="I405" s="24">
        <v>31111.32</v>
      </c>
      <c r="J405" s="4"/>
      <c r="K405" s="24">
        <f t="shared" si="43"/>
        <v>0</v>
      </c>
    </row>
    <row r="406" spans="1:11" ht="25.5" x14ac:dyDescent="0.2">
      <c r="A406" s="22" t="s">
        <v>1199</v>
      </c>
      <c r="B406" s="22" t="s">
        <v>316</v>
      </c>
      <c r="C406" s="22" t="s">
        <v>9</v>
      </c>
      <c r="D406" s="23" t="s">
        <v>317</v>
      </c>
      <c r="E406" s="22" t="s">
        <v>8</v>
      </c>
      <c r="F406" s="22">
        <v>12</v>
      </c>
      <c r="G406" s="24">
        <v>996.68</v>
      </c>
      <c r="H406" s="24">
        <v>1275.25</v>
      </c>
      <c r="I406" s="24">
        <v>15303</v>
      </c>
      <c r="J406" s="4"/>
      <c r="K406" s="24">
        <f t="shared" si="43"/>
        <v>0</v>
      </c>
    </row>
    <row r="407" spans="1:11" ht="38.25" x14ac:dyDescent="0.2">
      <c r="A407" s="22" t="s">
        <v>1200</v>
      </c>
      <c r="B407" s="22" t="s">
        <v>337</v>
      </c>
      <c r="C407" s="22" t="s">
        <v>9</v>
      </c>
      <c r="D407" s="23" t="s">
        <v>338</v>
      </c>
      <c r="E407" s="22" t="s">
        <v>8</v>
      </c>
      <c r="F407" s="22">
        <v>11</v>
      </c>
      <c r="G407" s="24">
        <v>20.48</v>
      </c>
      <c r="H407" s="24">
        <v>26.2</v>
      </c>
      <c r="I407" s="24">
        <v>288.2</v>
      </c>
      <c r="J407" s="4"/>
      <c r="K407" s="24">
        <f t="shared" si="43"/>
        <v>0</v>
      </c>
    </row>
    <row r="408" spans="1:11" ht="25.5" x14ac:dyDescent="0.2">
      <c r="A408" s="22" t="s">
        <v>1201</v>
      </c>
      <c r="B408" s="22" t="s">
        <v>1202</v>
      </c>
      <c r="C408" s="22" t="s">
        <v>831</v>
      </c>
      <c r="D408" s="23" t="s">
        <v>1203</v>
      </c>
      <c r="E408" s="22" t="s">
        <v>18</v>
      </c>
      <c r="F408" s="22">
        <v>8</v>
      </c>
      <c r="G408" s="24">
        <v>126.43</v>
      </c>
      <c r="H408" s="24">
        <v>161.76</v>
      </c>
      <c r="I408" s="24">
        <v>1294.08</v>
      </c>
      <c r="J408" s="4"/>
      <c r="K408" s="24">
        <f t="shared" si="43"/>
        <v>0</v>
      </c>
    </row>
    <row r="409" spans="1:11" ht="38.25" x14ac:dyDescent="0.2">
      <c r="A409" s="22" t="s">
        <v>1204</v>
      </c>
      <c r="B409" s="22" t="s">
        <v>759</v>
      </c>
      <c r="C409" s="22" t="s">
        <v>9</v>
      </c>
      <c r="D409" s="23" t="s">
        <v>760</v>
      </c>
      <c r="E409" s="22" t="s">
        <v>21</v>
      </c>
      <c r="F409" s="22">
        <v>132.46</v>
      </c>
      <c r="G409" s="24">
        <v>68.680000000000007</v>
      </c>
      <c r="H409" s="24">
        <v>87.87</v>
      </c>
      <c r="I409" s="24">
        <v>11639.26</v>
      </c>
      <c r="J409" s="4"/>
      <c r="K409" s="24">
        <f t="shared" si="43"/>
        <v>0</v>
      </c>
    </row>
    <row r="410" spans="1:11" ht="38.25" x14ac:dyDescent="0.2">
      <c r="A410" s="22" t="s">
        <v>1205</v>
      </c>
      <c r="B410" s="22" t="s">
        <v>339</v>
      </c>
      <c r="C410" s="22" t="s">
        <v>9</v>
      </c>
      <c r="D410" s="23" t="s">
        <v>340</v>
      </c>
      <c r="E410" s="22" t="s">
        <v>21</v>
      </c>
      <c r="F410" s="22">
        <v>23</v>
      </c>
      <c r="G410" s="24">
        <v>179.05</v>
      </c>
      <c r="H410" s="24">
        <v>229.09</v>
      </c>
      <c r="I410" s="24">
        <v>5269.07</v>
      </c>
      <c r="J410" s="4"/>
      <c r="K410" s="24">
        <f t="shared" si="43"/>
        <v>0</v>
      </c>
    </row>
    <row r="411" spans="1:11" ht="38.25" x14ac:dyDescent="0.2">
      <c r="A411" s="22" t="s">
        <v>1206</v>
      </c>
      <c r="B411" s="22" t="s">
        <v>1207</v>
      </c>
      <c r="C411" s="22" t="s">
        <v>9</v>
      </c>
      <c r="D411" s="23" t="s">
        <v>1208</v>
      </c>
      <c r="E411" s="22" t="s">
        <v>21</v>
      </c>
      <c r="F411" s="22">
        <v>57.27</v>
      </c>
      <c r="G411" s="24">
        <v>74.33</v>
      </c>
      <c r="H411" s="24">
        <v>95.1</v>
      </c>
      <c r="I411" s="24">
        <v>5446.37</v>
      </c>
      <c r="J411" s="4"/>
      <c r="K411" s="24">
        <f t="shared" si="43"/>
        <v>0</v>
      </c>
    </row>
    <row r="412" spans="1:11" ht="25.5" x14ac:dyDescent="0.2">
      <c r="A412" s="22" t="s">
        <v>1209</v>
      </c>
      <c r="B412" s="22" t="s">
        <v>1210</v>
      </c>
      <c r="C412" s="22" t="s">
        <v>831</v>
      </c>
      <c r="D412" s="23" t="s">
        <v>1211</v>
      </c>
      <c r="E412" s="22" t="s">
        <v>468</v>
      </c>
      <c r="F412" s="22">
        <v>16.55</v>
      </c>
      <c r="G412" s="24">
        <v>190.8</v>
      </c>
      <c r="H412" s="24">
        <v>244.12</v>
      </c>
      <c r="I412" s="24">
        <v>4040.18</v>
      </c>
      <c r="J412" s="4"/>
      <c r="K412" s="24">
        <f t="shared" si="43"/>
        <v>0</v>
      </c>
    </row>
    <row r="413" spans="1:11" ht="14.25" x14ac:dyDescent="0.2">
      <c r="A413" s="18" t="s">
        <v>35</v>
      </c>
      <c r="B413" s="18"/>
      <c r="C413" s="18"/>
      <c r="D413" s="19" t="s">
        <v>36</v>
      </c>
      <c r="E413" s="18"/>
      <c r="F413" s="18"/>
      <c r="G413" s="20">
        <v>1</v>
      </c>
      <c r="H413" s="20"/>
      <c r="I413" s="20">
        <f>SUBTOTAL(9,I414:I442)</f>
        <v>97531.769999999975</v>
      </c>
      <c r="J413" s="2"/>
      <c r="K413" s="20">
        <f>SUBTOTAL(9,K414:K442)</f>
        <v>0</v>
      </c>
    </row>
    <row r="414" spans="1:11" ht="25.5" x14ac:dyDescent="0.2">
      <c r="A414" s="22" t="s">
        <v>341</v>
      </c>
      <c r="B414" s="22" t="s">
        <v>100</v>
      </c>
      <c r="C414" s="22" t="s">
        <v>9</v>
      </c>
      <c r="D414" s="23" t="s">
        <v>101</v>
      </c>
      <c r="E414" s="22" t="s">
        <v>25</v>
      </c>
      <c r="F414" s="22">
        <v>29</v>
      </c>
      <c r="G414" s="24">
        <v>84.18</v>
      </c>
      <c r="H414" s="24">
        <v>107.7</v>
      </c>
      <c r="I414" s="24">
        <v>3123.3</v>
      </c>
      <c r="J414" s="4"/>
      <c r="K414" s="24">
        <f t="shared" si="43"/>
        <v>0</v>
      </c>
    </row>
    <row r="415" spans="1:11" ht="14.25" x14ac:dyDescent="0.2">
      <c r="A415" s="22" t="s">
        <v>342</v>
      </c>
      <c r="B415" s="22" t="s">
        <v>122</v>
      </c>
      <c r="C415" s="22" t="s">
        <v>9</v>
      </c>
      <c r="D415" s="23" t="s">
        <v>123</v>
      </c>
      <c r="E415" s="22" t="s">
        <v>25</v>
      </c>
      <c r="F415" s="22">
        <v>29</v>
      </c>
      <c r="G415" s="24">
        <v>51.04</v>
      </c>
      <c r="H415" s="24">
        <v>65.3</v>
      </c>
      <c r="I415" s="24">
        <v>1893.7</v>
      </c>
      <c r="J415" s="4"/>
      <c r="K415" s="24">
        <f t="shared" si="43"/>
        <v>0</v>
      </c>
    </row>
    <row r="416" spans="1:11" ht="25.5" x14ac:dyDescent="0.2">
      <c r="A416" s="22" t="s">
        <v>343</v>
      </c>
      <c r="B416" s="22" t="s">
        <v>344</v>
      </c>
      <c r="C416" s="22" t="s">
        <v>9</v>
      </c>
      <c r="D416" s="23" t="s">
        <v>345</v>
      </c>
      <c r="E416" s="22" t="s">
        <v>8</v>
      </c>
      <c r="F416" s="22">
        <v>1</v>
      </c>
      <c r="G416" s="24">
        <v>8142.62</v>
      </c>
      <c r="H416" s="24">
        <v>10418.48</v>
      </c>
      <c r="I416" s="24">
        <v>10418.48</v>
      </c>
      <c r="J416" s="4"/>
      <c r="K416" s="24">
        <f t="shared" si="43"/>
        <v>0</v>
      </c>
    </row>
    <row r="417" spans="1:11" ht="38.25" x14ac:dyDescent="0.2">
      <c r="A417" s="22" t="s">
        <v>346</v>
      </c>
      <c r="B417" s="22" t="s">
        <v>347</v>
      </c>
      <c r="C417" s="22" t="s">
        <v>9</v>
      </c>
      <c r="D417" s="23" t="s">
        <v>348</v>
      </c>
      <c r="E417" s="22" t="s">
        <v>21</v>
      </c>
      <c r="F417" s="22">
        <v>160</v>
      </c>
      <c r="G417" s="24">
        <v>191.22</v>
      </c>
      <c r="H417" s="24">
        <v>244.66</v>
      </c>
      <c r="I417" s="24">
        <v>39145.599999999999</v>
      </c>
      <c r="J417" s="4"/>
      <c r="K417" s="24">
        <f t="shared" si="43"/>
        <v>0</v>
      </c>
    </row>
    <row r="418" spans="1:11" ht="25.5" x14ac:dyDescent="0.2">
      <c r="A418" s="22" t="s">
        <v>349</v>
      </c>
      <c r="B418" s="22" t="s">
        <v>350</v>
      </c>
      <c r="C418" s="22" t="s">
        <v>9</v>
      </c>
      <c r="D418" s="23" t="s">
        <v>351</v>
      </c>
      <c r="E418" s="22" t="s">
        <v>8</v>
      </c>
      <c r="F418" s="22">
        <v>2</v>
      </c>
      <c r="G418" s="24">
        <v>242.59</v>
      </c>
      <c r="H418" s="24">
        <v>310.39</v>
      </c>
      <c r="I418" s="24">
        <v>620.78</v>
      </c>
      <c r="J418" s="4"/>
      <c r="K418" s="24">
        <f t="shared" si="43"/>
        <v>0</v>
      </c>
    </row>
    <row r="419" spans="1:11" ht="25.5" x14ac:dyDescent="0.2">
      <c r="A419" s="22" t="s">
        <v>352</v>
      </c>
      <c r="B419" s="22" t="s">
        <v>353</v>
      </c>
      <c r="C419" s="22" t="s">
        <v>9</v>
      </c>
      <c r="D419" s="23" t="s">
        <v>354</v>
      </c>
      <c r="E419" s="22" t="s">
        <v>8</v>
      </c>
      <c r="F419" s="22">
        <v>8</v>
      </c>
      <c r="G419" s="24">
        <v>682.59</v>
      </c>
      <c r="H419" s="24">
        <v>873.37</v>
      </c>
      <c r="I419" s="24">
        <v>6986.96</v>
      </c>
      <c r="J419" s="4"/>
      <c r="K419" s="24">
        <f t="shared" si="43"/>
        <v>0</v>
      </c>
    </row>
    <row r="420" spans="1:11" ht="51" x14ac:dyDescent="0.2">
      <c r="A420" s="22" t="s">
        <v>355</v>
      </c>
      <c r="B420" s="22" t="s">
        <v>356</v>
      </c>
      <c r="C420" s="22" t="s">
        <v>9</v>
      </c>
      <c r="D420" s="23" t="s">
        <v>357</v>
      </c>
      <c r="E420" s="22" t="s">
        <v>8</v>
      </c>
      <c r="F420" s="22">
        <v>4</v>
      </c>
      <c r="G420" s="24">
        <v>1622.12</v>
      </c>
      <c r="H420" s="24">
        <v>2075.5</v>
      </c>
      <c r="I420" s="24">
        <v>8302</v>
      </c>
      <c r="J420" s="4"/>
      <c r="K420" s="24">
        <f t="shared" si="43"/>
        <v>0</v>
      </c>
    </row>
    <row r="421" spans="1:11" ht="14.25" x14ac:dyDescent="0.2">
      <c r="A421" s="22" t="s">
        <v>358</v>
      </c>
      <c r="B421" s="22" t="s">
        <v>359</v>
      </c>
      <c r="C421" s="22" t="s">
        <v>831</v>
      </c>
      <c r="D421" s="23" t="s">
        <v>360</v>
      </c>
      <c r="E421" s="22" t="s">
        <v>18</v>
      </c>
      <c r="F421" s="22">
        <v>1</v>
      </c>
      <c r="G421" s="24">
        <v>790.2</v>
      </c>
      <c r="H421" s="24">
        <v>1011.06</v>
      </c>
      <c r="I421" s="24">
        <v>1011.06</v>
      </c>
      <c r="J421" s="4"/>
      <c r="K421" s="24">
        <f t="shared" si="43"/>
        <v>0</v>
      </c>
    </row>
    <row r="422" spans="1:11" ht="25.5" x14ac:dyDescent="0.2">
      <c r="A422" s="22" t="s">
        <v>361</v>
      </c>
      <c r="B422" s="22" t="s">
        <v>362</v>
      </c>
      <c r="C422" s="22" t="s">
        <v>831</v>
      </c>
      <c r="D422" s="23" t="s">
        <v>363</v>
      </c>
      <c r="E422" s="22" t="s">
        <v>18</v>
      </c>
      <c r="F422" s="22">
        <v>1</v>
      </c>
      <c r="G422" s="24">
        <v>128.46</v>
      </c>
      <c r="H422" s="24">
        <v>164.36</v>
      </c>
      <c r="I422" s="24">
        <v>164.36</v>
      </c>
      <c r="J422" s="4"/>
      <c r="K422" s="24">
        <f t="shared" si="43"/>
        <v>0</v>
      </c>
    </row>
    <row r="423" spans="1:11" ht="25.5" x14ac:dyDescent="0.2">
      <c r="A423" s="22" t="s">
        <v>364</v>
      </c>
      <c r="B423" s="22" t="s">
        <v>365</v>
      </c>
      <c r="C423" s="22" t="s">
        <v>831</v>
      </c>
      <c r="D423" s="23" t="s">
        <v>366</v>
      </c>
      <c r="E423" s="22" t="s">
        <v>18</v>
      </c>
      <c r="F423" s="22">
        <v>1</v>
      </c>
      <c r="G423" s="24">
        <v>148.77000000000001</v>
      </c>
      <c r="H423" s="24">
        <v>190.35</v>
      </c>
      <c r="I423" s="24">
        <v>190.35</v>
      </c>
      <c r="J423" s="4"/>
      <c r="K423" s="24">
        <f t="shared" si="43"/>
        <v>0</v>
      </c>
    </row>
    <row r="424" spans="1:11" ht="25.5" x14ac:dyDescent="0.2">
      <c r="A424" s="22" t="s">
        <v>367</v>
      </c>
      <c r="B424" s="22" t="s">
        <v>368</v>
      </c>
      <c r="C424" s="22" t="s">
        <v>11</v>
      </c>
      <c r="D424" s="23" t="s">
        <v>369</v>
      </c>
      <c r="E424" s="22" t="s">
        <v>8</v>
      </c>
      <c r="F424" s="22">
        <v>7</v>
      </c>
      <c r="G424" s="24">
        <v>93.37</v>
      </c>
      <c r="H424" s="24">
        <v>119.46</v>
      </c>
      <c r="I424" s="24">
        <v>836.22</v>
      </c>
      <c r="J424" s="4"/>
      <c r="K424" s="24">
        <f t="shared" si="43"/>
        <v>0</v>
      </c>
    </row>
    <row r="425" spans="1:11" ht="38.25" x14ac:dyDescent="0.2">
      <c r="A425" s="22" t="s">
        <v>370</v>
      </c>
      <c r="B425" s="22" t="s">
        <v>371</v>
      </c>
      <c r="C425" s="22" t="s">
        <v>9</v>
      </c>
      <c r="D425" s="23" t="s">
        <v>372</v>
      </c>
      <c r="E425" s="22" t="s">
        <v>8</v>
      </c>
      <c r="F425" s="22">
        <v>4</v>
      </c>
      <c r="G425" s="24">
        <v>93.37</v>
      </c>
      <c r="H425" s="24">
        <v>119.46</v>
      </c>
      <c r="I425" s="24">
        <v>477.84</v>
      </c>
      <c r="J425" s="4"/>
      <c r="K425" s="24">
        <f t="shared" si="43"/>
        <v>0</v>
      </c>
    </row>
    <row r="426" spans="1:11" ht="25.5" x14ac:dyDescent="0.2">
      <c r="A426" s="22" t="s">
        <v>373</v>
      </c>
      <c r="B426" s="22" t="s">
        <v>374</v>
      </c>
      <c r="C426" s="22" t="s">
        <v>9</v>
      </c>
      <c r="D426" s="23" t="s">
        <v>375</v>
      </c>
      <c r="E426" s="22" t="s">
        <v>8</v>
      </c>
      <c r="F426" s="22">
        <v>2</v>
      </c>
      <c r="G426" s="24">
        <v>425.47</v>
      </c>
      <c r="H426" s="24">
        <v>544.38</v>
      </c>
      <c r="I426" s="24">
        <v>1088.76</v>
      </c>
      <c r="J426" s="4"/>
      <c r="K426" s="24">
        <f t="shared" si="43"/>
        <v>0</v>
      </c>
    </row>
    <row r="427" spans="1:11" ht="38.25" x14ac:dyDescent="0.2">
      <c r="A427" s="22" t="s">
        <v>376</v>
      </c>
      <c r="B427" s="22" t="s">
        <v>377</v>
      </c>
      <c r="C427" s="22" t="s">
        <v>9</v>
      </c>
      <c r="D427" s="23" t="s">
        <v>378</v>
      </c>
      <c r="E427" s="22" t="s">
        <v>8</v>
      </c>
      <c r="F427" s="22">
        <v>4</v>
      </c>
      <c r="G427" s="24">
        <v>109.31</v>
      </c>
      <c r="H427" s="24">
        <v>139.86000000000001</v>
      </c>
      <c r="I427" s="24">
        <v>559.44000000000005</v>
      </c>
      <c r="J427" s="4"/>
      <c r="K427" s="24">
        <f t="shared" si="43"/>
        <v>0</v>
      </c>
    </row>
    <row r="428" spans="1:11" ht="38.25" x14ac:dyDescent="0.2">
      <c r="A428" s="22" t="s">
        <v>379</v>
      </c>
      <c r="B428" s="22" t="s">
        <v>380</v>
      </c>
      <c r="C428" s="22" t="s">
        <v>9</v>
      </c>
      <c r="D428" s="23" t="s">
        <v>381</v>
      </c>
      <c r="E428" s="22" t="s">
        <v>8</v>
      </c>
      <c r="F428" s="22">
        <v>4</v>
      </c>
      <c r="G428" s="24">
        <v>211.35</v>
      </c>
      <c r="H428" s="24">
        <v>270.42</v>
      </c>
      <c r="I428" s="24">
        <v>1081.68</v>
      </c>
      <c r="J428" s="4"/>
      <c r="K428" s="24">
        <f t="shared" si="43"/>
        <v>0</v>
      </c>
    </row>
    <row r="429" spans="1:11" ht="25.5" x14ac:dyDescent="0.2">
      <c r="A429" s="22" t="s">
        <v>382</v>
      </c>
      <c r="B429" s="22" t="s">
        <v>1212</v>
      </c>
      <c r="C429" s="22" t="s">
        <v>9</v>
      </c>
      <c r="D429" s="23" t="s">
        <v>1213</v>
      </c>
      <c r="E429" s="22" t="s">
        <v>8</v>
      </c>
      <c r="F429" s="22">
        <v>3</v>
      </c>
      <c r="G429" s="24">
        <v>152.35</v>
      </c>
      <c r="H429" s="24">
        <v>194.93</v>
      </c>
      <c r="I429" s="24">
        <v>584.79</v>
      </c>
      <c r="J429" s="4"/>
      <c r="K429" s="24">
        <f t="shared" si="43"/>
        <v>0</v>
      </c>
    </row>
    <row r="430" spans="1:11" ht="25.5" x14ac:dyDescent="0.2">
      <c r="A430" s="22" t="s">
        <v>385</v>
      </c>
      <c r="B430" s="22" t="s">
        <v>383</v>
      </c>
      <c r="C430" s="22" t="s">
        <v>9</v>
      </c>
      <c r="D430" s="23" t="s">
        <v>384</v>
      </c>
      <c r="E430" s="22" t="s">
        <v>8</v>
      </c>
      <c r="F430" s="22">
        <v>1</v>
      </c>
      <c r="G430" s="24">
        <v>341.52</v>
      </c>
      <c r="H430" s="24">
        <v>436.97</v>
      </c>
      <c r="I430" s="24">
        <v>436.97</v>
      </c>
      <c r="J430" s="4"/>
      <c r="K430" s="24">
        <f t="shared" si="43"/>
        <v>0</v>
      </c>
    </row>
    <row r="431" spans="1:11" ht="38.25" x14ac:dyDescent="0.2">
      <c r="A431" s="22" t="s">
        <v>388</v>
      </c>
      <c r="B431" s="22" t="s">
        <v>386</v>
      </c>
      <c r="C431" s="22" t="s">
        <v>9</v>
      </c>
      <c r="D431" s="23" t="s">
        <v>387</v>
      </c>
      <c r="E431" s="22" t="s">
        <v>8</v>
      </c>
      <c r="F431" s="22">
        <v>7</v>
      </c>
      <c r="G431" s="24">
        <v>206.43</v>
      </c>
      <c r="H431" s="24">
        <v>264.12</v>
      </c>
      <c r="I431" s="24">
        <v>1848.84</v>
      </c>
      <c r="J431" s="4"/>
      <c r="K431" s="24">
        <f t="shared" si="43"/>
        <v>0</v>
      </c>
    </row>
    <row r="432" spans="1:11" ht="51" x14ac:dyDescent="0.2">
      <c r="A432" s="22" t="s">
        <v>391</v>
      </c>
      <c r="B432" s="22" t="s">
        <v>389</v>
      </c>
      <c r="C432" s="22" t="s">
        <v>9</v>
      </c>
      <c r="D432" s="23" t="s">
        <v>390</v>
      </c>
      <c r="E432" s="22" t="s">
        <v>8</v>
      </c>
      <c r="F432" s="22">
        <v>25</v>
      </c>
      <c r="G432" s="24">
        <v>123.59</v>
      </c>
      <c r="H432" s="24">
        <v>158.13</v>
      </c>
      <c r="I432" s="24">
        <v>3953.25</v>
      </c>
      <c r="J432" s="4"/>
      <c r="K432" s="24">
        <f t="shared" si="43"/>
        <v>0</v>
      </c>
    </row>
    <row r="433" spans="1:11" ht="38.25" x14ac:dyDescent="0.2">
      <c r="A433" s="22" t="s">
        <v>394</v>
      </c>
      <c r="B433" s="22" t="s">
        <v>392</v>
      </c>
      <c r="C433" s="22" t="s">
        <v>9</v>
      </c>
      <c r="D433" s="23" t="s">
        <v>393</v>
      </c>
      <c r="E433" s="22" t="s">
        <v>8</v>
      </c>
      <c r="F433" s="22">
        <v>3</v>
      </c>
      <c r="G433" s="24">
        <v>109.31</v>
      </c>
      <c r="H433" s="24">
        <v>139.86000000000001</v>
      </c>
      <c r="I433" s="24">
        <v>419.58</v>
      </c>
      <c r="J433" s="4"/>
      <c r="K433" s="24">
        <f t="shared" si="43"/>
        <v>0</v>
      </c>
    </row>
    <row r="434" spans="1:11" ht="38.25" x14ac:dyDescent="0.2">
      <c r="A434" s="22" t="s">
        <v>397</v>
      </c>
      <c r="B434" s="22" t="s">
        <v>395</v>
      </c>
      <c r="C434" s="22" t="s">
        <v>9</v>
      </c>
      <c r="D434" s="23" t="s">
        <v>396</v>
      </c>
      <c r="E434" s="22" t="s">
        <v>8</v>
      </c>
      <c r="F434" s="22">
        <v>4</v>
      </c>
      <c r="G434" s="24">
        <v>218.45</v>
      </c>
      <c r="H434" s="24">
        <v>279.5</v>
      </c>
      <c r="I434" s="24">
        <v>1118</v>
      </c>
      <c r="J434" s="4"/>
      <c r="K434" s="24">
        <f t="shared" si="43"/>
        <v>0</v>
      </c>
    </row>
    <row r="435" spans="1:11" ht="51" x14ac:dyDescent="0.2">
      <c r="A435" s="22" t="s">
        <v>400</v>
      </c>
      <c r="B435" s="22" t="s">
        <v>398</v>
      </c>
      <c r="C435" s="22" t="s">
        <v>9</v>
      </c>
      <c r="D435" s="23" t="s">
        <v>399</v>
      </c>
      <c r="E435" s="22" t="s">
        <v>8</v>
      </c>
      <c r="F435" s="22">
        <v>1</v>
      </c>
      <c r="G435" s="24">
        <v>83.31</v>
      </c>
      <c r="H435" s="24">
        <v>106.59</v>
      </c>
      <c r="I435" s="24">
        <v>106.59</v>
      </c>
      <c r="J435" s="4"/>
      <c r="K435" s="24">
        <f t="shared" si="43"/>
        <v>0</v>
      </c>
    </row>
    <row r="436" spans="1:11" ht="25.5" x14ac:dyDescent="0.2">
      <c r="A436" s="22" t="s">
        <v>403</v>
      </c>
      <c r="B436" s="22" t="s">
        <v>401</v>
      </c>
      <c r="C436" s="22" t="s">
        <v>9</v>
      </c>
      <c r="D436" s="23" t="s">
        <v>402</v>
      </c>
      <c r="E436" s="22" t="s">
        <v>8</v>
      </c>
      <c r="F436" s="22">
        <v>1</v>
      </c>
      <c r="G436" s="24">
        <v>3572.35</v>
      </c>
      <c r="H436" s="24">
        <v>4570.82</v>
      </c>
      <c r="I436" s="24">
        <v>4570.82</v>
      </c>
      <c r="J436" s="4"/>
      <c r="K436" s="24">
        <f t="shared" si="43"/>
        <v>0</v>
      </c>
    </row>
    <row r="437" spans="1:11" ht="14.25" x14ac:dyDescent="0.2">
      <c r="A437" s="22" t="s">
        <v>406</v>
      </c>
      <c r="B437" s="22" t="s">
        <v>404</v>
      </c>
      <c r="C437" s="22" t="s">
        <v>11</v>
      </c>
      <c r="D437" s="23" t="s">
        <v>405</v>
      </c>
      <c r="E437" s="22" t="s">
        <v>8</v>
      </c>
      <c r="F437" s="22">
        <v>3</v>
      </c>
      <c r="G437" s="24">
        <v>551.04999999999995</v>
      </c>
      <c r="H437" s="24">
        <v>705.06</v>
      </c>
      <c r="I437" s="24">
        <v>2115.1799999999998</v>
      </c>
      <c r="J437" s="4"/>
      <c r="K437" s="24">
        <f t="shared" si="43"/>
        <v>0</v>
      </c>
    </row>
    <row r="438" spans="1:11" ht="14.25" x14ac:dyDescent="0.2">
      <c r="A438" s="22" t="s">
        <v>409</v>
      </c>
      <c r="B438" s="22" t="s">
        <v>407</v>
      </c>
      <c r="C438" s="22" t="s">
        <v>11</v>
      </c>
      <c r="D438" s="23" t="s">
        <v>408</v>
      </c>
      <c r="E438" s="22" t="s">
        <v>8</v>
      </c>
      <c r="F438" s="22">
        <v>5</v>
      </c>
      <c r="G438" s="24">
        <v>61.66</v>
      </c>
      <c r="H438" s="24">
        <v>78.89</v>
      </c>
      <c r="I438" s="24">
        <v>394.45</v>
      </c>
      <c r="J438" s="4"/>
      <c r="K438" s="24">
        <f t="shared" si="43"/>
        <v>0</v>
      </c>
    </row>
    <row r="439" spans="1:11" ht="38.25" x14ac:dyDescent="0.2">
      <c r="A439" s="22" t="s">
        <v>412</v>
      </c>
      <c r="B439" s="22" t="s">
        <v>410</v>
      </c>
      <c r="C439" s="22" t="s">
        <v>831</v>
      </c>
      <c r="D439" s="23" t="s">
        <v>411</v>
      </c>
      <c r="E439" s="22" t="s">
        <v>18</v>
      </c>
      <c r="F439" s="22">
        <v>1</v>
      </c>
      <c r="G439" s="24">
        <v>2579.36</v>
      </c>
      <c r="H439" s="24">
        <v>3300.29</v>
      </c>
      <c r="I439" s="24">
        <v>3300.29</v>
      </c>
      <c r="J439" s="4"/>
      <c r="K439" s="24">
        <f t="shared" si="43"/>
        <v>0</v>
      </c>
    </row>
    <row r="440" spans="1:11" ht="25.5" x14ac:dyDescent="0.2">
      <c r="A440" s="22" t="s">
        <v>415</v>
      </c>
      <c r="B440" s="22" t="s">
        <v>413</v>
      </c>
      <c r="C440" s="22" t="s">
        <v>9</v>
      </c>
      <c r="D440" s="23" t="s">
        <v>414</v>
      </c>
      <c r="E440" s="22" t="s">
        <v>8</v>
      </c>
      <c r="F440" s="22">
        <v>35</v>
      </c>
      <c r="G440" s="24">
        <v>27.75</v>
      </c>
      <c r="H440" s="24">
        <v>35.5</v>
      </c>
      <c r="I440" s="24">
        <v>1242.5</v>
      </c>
      <c r="J440" s="4"/>
      <c r="K440" s="24">
        <f t="shared" si="43"/>
        <v>0</v>
      </c>
    </row>
    <row r="441" spans="1:11" ht="14.25" x14ac:dyDescent="0.2">
      <c r="A441" s="22" t="s">
        <v>418</v>
      </c>
      <c r="B441" s="22" t="s">
        <v>416</v>
      </c>
      <c r="C441" s="22" t="s">
        <v>831</v>
      </c>
      <c r="D441" s="23" t="s">
        <v>417</v>
      </c>
      <c r="E441" s="22" t="s">
        <v>18</v>
      </c>
      <c r="F441" s="22">
        <v>2</v>
      </c>
      <c r="G441" s="24">
        <v>117.29</v>
      </c>
      <c r="H441" s="24">
        <v>150.07</v>
      </c>
      <c r="I441" s="24">
        <v>300.14</v>
      </c>
      <c r="J441" s="4"/>
      <c r="K441" s="24">
        <f t="shared" si="43"/>
        <v>0</v>
      </c>
    </row>
    <row r="442" spans="1:11" ht="25.5" x14ac:dyDescent="0.2">
      <c r="A442" s="22" t="s">
        <v>421</v>
      </c>
      <c r="B442" s="22" t="s">
        <v>419</v>
      </c>
      <c r="C442" s="22" t="s">
        <v>831</v>
      </c>
      <c r="D442" s="23" t="s">
        <v>420</v>
      </c>
      <c r="E442" s="22" t="s">
        <v>18</v>
      </c>
      <c r="F442" s="22">
        <v>36</v>
      </c>
      <c r="G442" s="24">
        <v>26.92</v>
      </c>
      <c r="H442" s="24">
        <v>34.44</v>
      </c>
      <c r="I442" s="24">
        <v>1239.8399999999999</v>
      </c>
      <c r="J442" s="4"/>
      <c r="K442" s="24">
        <f t="shared" si="43"/>
        <v>0</v>
      </c>
    </row>
    <row r="443" spans="1:11" ht="14.25" x14ac:dyDescent="0.2">
      <c r="A443" s="18" t="s">
        <v>37</v>
      </c>
      <c r="B443" s="18"/>
      <c r="C443" s="18"/>
      <c r="D443" s="19" t="s">
        <v>38</v>
      </c>
      <c r="E443" s="18"/>
      <c r="F443" s="18"/>
      <c r="G443" s="20">
        <v>1</v>
      </c>
      <c r="H443" s="20"/>
      <c r="I443" s="20">
        <f>SUBTOTAL(9,I444:I449)</f>
        <v>13701.32</v>
      </c>
      <c r="J443" s="2"/>
      <c r="K443" s="20">
        <f>SUBTOTAL(9,K444:K449)</f>
        <v>0</v>
      </c>
    </row>
    <row r="444" spans="1:11" ht="38.25" x14ac:dyDescent="0.2">
      <c r="A444" s="22" t="s">
        <v>422</v>
      </c>
      <c r="B444" s="22" t="s">
        <v>1378</v>
      </c>
      <c r="C444" s="22" t="s">
        <v>831</v>
      </c>
      <c r="D444" s="23" t="s">
        <v>1379</v>
      </c>
      <c r="E444" s="22" t="s">
        <v>18</v>
      </c>
      <c r="F444" s="22">
        <v>1</v>
      </c>
      <c r="G444" s="24">
        <v>8642.48</v>
      </c>
      <c r="H444" s="24">
        <v>11058.05</v>
      </c>
      <c r="I444" s="24">
        <v>11058.05</v>
      </c>
      <c r="J444" s="4"/>
      <c r="K444" s="24">
        <f t="shared" si="43"/>
        <v>0</v>
      </c>
    </row>
    <row r="445" spans="1:11" ht="38.25" x14ac:dyDescent="0.2">
      <c r="A445" s="22" t="s">
        <v>423</v>
      </c>
      <c r="B445" s="22" t="s">
        <v>424</v>
      </c>
      <c r="C445" s="22" t="s">
        <v>9</v>
      </c>
      <c r="D445" s="23" t="s">
        <v>425</v>
      </c>
      <c r="E445" s="22" t="s">
        <v>21</v>
      </c>
      <c r="F445" s="22">
        <v>15.6</v>
      </c>
      <c r="G445" s="24">
        <v>59.98</v>
      </c>
      <c r="H445" s="24">
        <v>76.739999999999995</v>
      </c>
      <c r="I445" s="24">
        <v>1197.1400000000001</v>
      </c>
      <c r="J445" s="4"/>
      <c r="K445" s="24">
        <f t="shared" si="43"/>
        <v>0</v>
      </c>
    </row>
    <row r="446" spans="1:11" ht="38.25" x14ac:dyDescent="0.2">
      <c r="A446" s="22" t="s">
        <v>426</v>
      </c>
      <c r="B446" s="22" t="s">
        <v>427</v>
      </c>
      <c r="C446" s="22" t="s">
        <v>9</v>
      </c>
      <c r="D446" s="23" t="s">
        <v>428</v>
      </c>
      <c r="E446" s="22" t="s">
        <v>8</v>
      </c>
      <c r="F446" s="22">
        <v>3</v>
      </c>
      <c r="G446" s="24">
        <v>32.14</v>
      </c>
      <c r="H446" s="24">
        <v>41.12</v>
      </c>
      <c r="I446" s="24">
        <v>123.36</v>
      </c>
      <c r="J446" s="4"/>
      <c r="K446" s="24">
        <f t="shared" si="43"/>
        <v>0</v>
      </c>
    </row>
    <row r="447" spans="1:11" ht="25.5" x14ac:dyDescent="0.2">
      <c r="A447" s="22" t="s">
        <v>429</v>
      </c>
      <c r="B447" s="22" t="s">
        <v>430</v>
      </c>
      <c r="C447" s="22" t="s">
        <v>9</v>
      </c>
      <c r="D447" s="23" t="s">
        <v>431</v>
      </c>
      <c r="E447" s="22" t="s">
        <v>8</v>
      </c>
      <c r="F447" s="22">
        <v>1</v>
      </c>
      <c r="G447" s="24">
        <v>52.75</v>
      </c>
      <c r="H447" s="24">
        <v>67.489999999999995</v>
      </c>
      <c r="I447" s="24">
        <v>67.489999999999995</v>
      </c>
      <c r="J447" s="4"/>
      <c r="K447" s="24">
        <f t="shared" si="43"/>
        <v>0</v>
      </c>
    </row>
    <row r="448" spans="1:11" ht="14.25" x14ac:dyDescent="0.2">
      <c r="A448" s="22" t="s">
        <v>1405</v>
      </c>
      <c r="B448" s="22" t="s">
        <v>122</v>
      </c>
      <c r="C448" s="22" t="s">
        <v>9</v>
      </c>
      <c r="D448" s="23" t="s">
        <v>123</v>
      </c>
      <c r="E448" s="22" t="s">
        <v>25</v>
      </c>
      <c r="F448" s="22">
        <v>3.48</v>
      </c>
      <c r="G448" s="24">
        <v>51.04</v>
      </c>
      <c r="H448" s="24">
        <v>65.3</v>
      </c>
      <c r="I448" s="24">
        <v>227.24</v>
      </c>
      <c r="J448" s="4"/>
      <c r="K448" s="24">
        <f t="shared" si="43"/>
        <v>0</v>
      </c>
    </row>
    <row r="449" spans="1:11" ht="38.25" x14ac:dyDescent="0.2">
      <c r="A449" s="22" t="s">
        <v>1406</v>
      </c>
      <c r="B449" s="22" t="s">
        <v>1407</v>
      </c>
      <c r="C449" s="22" t="s">
        <v>11</v>
      </c>
      <c r="D449" s="23" t="s">
        <v>1408</v>
      </c>
      <c r="E449" s="22" t="s">
        <v>468</v>
      </c>
      <c r="F449" s="22">
        <v>13.9</v>
      </c>
      <c r="G449" s="24">
        <v>57.81</v>
      </c>
      <c r="H449" s="24">
        <v>73.959999999999994</v>
      </c>
      <c r="I449" s="24">
        <v>1028.04</v>
      </c>
      <c r="J449" s="4"/>
      <c r="K449" s="24">
        <f t="shared" si="43"/>
        <v>0</v>
      </c>
    </row>
    <row r="450" spans="1:11" ht="14.25" x14ac:dyDescent="0.2">
      <c r="A450" s="18" t="s">
        <v>39</v>
      </c>
      <c r="B450" s="18"/>
      <c r="C450" s="18"/>
      <c r="D450" s="19" t="s">
        <v>40</v>
      </c>
      <c r="E450" s="18"/>
      <c r="F450" s="18"/>
      <c r="G450" s="20">
        <v>1</v>
      </c>
      <c r="H450" s="20"/>
      <c r="I450" s="20">
        <f>SUBTOTAL(9,I451:I482)</f>
        <v>65542.45</v>
      </c>
      <c r="J450" s="2"/>
      <c r="K450" s="20">
        <f>SUBTOTAL(9,K451:K482)</f>
        <v>0</v>
      </c>
    </row>
    <row r="451" spans="1:11" ht="14.25" x14ac:dyDescent="0.2">
      <c r="A451" s="22" t="s">
        <v>432</v>
      </c>
      <c r="B451" s="22" t="s">
        <v>433</v>
      </c>
      <c r="C451" s="22" t="s">
        <v>831</v>
      </c>
      <c r="D451" s="23" t="s">
        <v>434</v>
      </c>
      <c r="E451" s="22" t="s">
        <v>18</v>
      </c>
      <c r="F451" s="22">
        <v>4</v>
      </c>
      <c r="G451" s="24">
        <v>1328.07</v>
      </c>
      <c r="H451" s="24">
        <v>1699.26</v>
      </c>
      <c r="I451" s="24">
        <v>6797.04</v>
      </c>
      <c r="J451" s="4"/>
      <c r="K451" s="24">
        <f t="shared" si="43"/>
        <v>0</v>
      </c>
    </row>
    <row r="452" spans="1:11" ht="14.25" x14ac:dyDescent="0.2">
      <c r="A452" s="22" t="s">
        <v>435</v>
      </c>
      <c r="B452" s="22" t="s">
        <v>436</v>
      </c>
      <c r="C452" s="22" t="s">
        <v>11</v>
      </c>
      <c r="D452" s="23" t="s">
        <v>437</v>
      </c>
      <c r="E452" s="22" t="s">
        <v>8</v>
      </c>
      <c r="F452" s="22">
        <v>1</v>
      </c>
      <c r="G452" s="24">
        <v>218.4</v>
      </c>
      <c r="H452" s="24">
        <v>279.44</v>
      </c>
      <c r="I452" s="24">
        <v>279.44</v>
      </c>
      <c r="J452" s="4"/>
      <c r="K452" s="24">
        <f t="shared" si="43"/>
        <v>0</v>
      </c>
    </row>
    <row r="453" spans="1:11" ht="14.25" x14ac:dyDescent="0.2">
      <c r="A453" s="22" t="s">
        <v>438</v>
      </c>
      <c r="B453" s="22" t="s">
        <v>439</v>
      </c>
      <c r="C453" s="22" t="s">
        <v>9</v>
      </c>
      <c r="D453" s="23" t="s">
        <v>440</v>
      </c>
      <c r="E453" s="22" t="s">
        <v>8</v>
      </c>
      <c r="F453" s="22">
        <v>70</v>
      </c>
      <c r="G453" s="24">
        <v>52.8</v>
      </c>
      <c r="H453" s="24">
        <v>67.55</v>
      </c>
      <c r="I453" s="24">
        <v>4728.5</v>
      </c>
      <c r="J453" s="4"/>
      <c r="K453" s="24">
        <f t="shared" ref="K453:K516" si="44">ROUND(J453*F453,2)</f>
        <v>0</v>
      </c>
    </row>
    <row r="454" spans="1:11" ht="14.25" x14ac:dyDescent="0.2">
      <c r="A454" s="22" t="s">
        <v>441</v>
      </c>
      <c r="B454" s="22" t="s">
        <v>442</v>
      </c>
      <c r="C454" s="22" t="s">
        <v>831</v>
      </c>
      <c r="D454" s="23" t="s">
        <v>443</v>
      </c>
      <c r="E454" s="22" t="s">
        <v>18</v>
      </c>
      <c r="F454" s="22">
        <v>7</v>
      </c>
      <c r="G454" s="24">
        <v>290.08999999999997</v>
      </c>
      <c r="H454" s="24">
        <v>371.17</v>
      </c>
      <c r="I454" s="24">
        <v>2598.19</v>
      </c>
      <c r="J454" s="4"/>
      <c r="K454" s="24">
        <f t="shared" si="44"/>
        <v>0</v>
      </c>
    </row>
    <row r="455" spans="1:11" ht="25.5" x14ac:dyDescent="0.2">
      <c r="A455" s="22" t="s">
        <v>444</v>
      </c>
      <c r="B455" s="22" t="s">
        <v>445</v>
      </c>
      <c r="C455" s="22" t="s">
        <v>831</v>
      </c>
      <c r="D455" s="23" t="s">
        <v>446</v>
      </c>
      <c r="E455" s="22" t="s">
        <v>18</v>
      </c>
      <c r="F455" s="22">
        <v>2</v>
      </c>
      <c r="G455" s="24">
        <v>104.29</v>
      </c>
      <c r="H455" s="24">
        <v>133.43</v>
      </c>
      <c r="I455" s="24">
        <v>266.86</v>
      </c>
      <c r="J455" s="4"/>
      <c r="K455" s="24">
        <f t="shared" si="44"/>
        <v>0</v>
      </c>
    </row>
    <row r="456" spans="1:11" ht="25.5" x14ac:dyDescent="0.2">
      <c r="A456" s="22" t="s">
        <v>447</v>
      </c>
      <c r="B456" s="22" t="s">
        <v>1214</v>
      </c>
      <c r="C456" s="22" t="s">
        <v>9</v>
      </c>
      <c r="D456" s="23" t="s">
        <v>1215</v>
      </c>
      <c r="E456" s="22" t="s">
        <v>8</v>
      </c>
      <c r="F456" s="22">
        <v>2</v>
      </c>
      <c r="G456" s="24">
        <v>35.619999999999997</v>
      </c>
      <c r="H456" s="24">
        <v>45.57</v>
      </c>
      <c r="I456" s="24">
        <v>91.14</v>
      </c>
      <c r="J456" s="4"/>
      <c r="K456" s="24">
        <f t="shared" si="44"/>
        <v>0</v>
      </c>
    </row>
    <row r="457" spans="1:11" ht="25.5" x14ac:dyDescent="0.2">
      <c r="A457" s="22" t="s">
        <v>450</v>
      </c>
      <c r="B457" s="22" t="s">
        <v>448</v>
      </c>
      <c r="C457" s="22" t="s">
        <v>831</v>
      </c>
      <c r="D457" s="23" t="s">
        <v>449</v>
      </c>
      <c r="E457" s="22" t="s">
        <v>18</v>
      </c>
      <c r="F457" s="22">
        <v>3</v>
      </c>
      <c r="G457" s="24">
        <v>192.68</v>
      </c>
      <c r="H457" s="24">
        <v>246.53</v>
      </c>
      <c r="I457" s="24">
        <v>739.59</v>
      </c>
      <c r="J457" s="4"/>
      <c r="K457" s="24">
        <f t="shared" si="44"/>
        <v>0</v>
      </c>
    </row>
    <row r="458" spans="1:11" ht="25.5" x14ac:dyDescent="0.2">
      <c r="A458" s="22" t="s">
        <v>453</v>
      </c>
      <c r="B458" s="22" t="s">
        <v>451</v>
      </c>
      <c r="C458" s="22" t="s">
        <v>831</v>
      </c>
      <c r="D458" s="23" t="s">
        <v>452</v>
      </c>
      <c r="E458" s="22" t="s">
        <v>18</v>
      </c>
      <c r="F458" s="22">
        <v>3</v>
      </c>
      <c r="G458" s="24">
        <v>31.2</v>
      </c>
      <c r="H458" s="24">
        <v>39.92</v>
      </c>
      <c r="I458" s="24">
        <v>119.76</v>
      </c>
      <c r="J458" s="4"/>
      <c r="K458" s="24">
        <f t="shared" si="44"/>
        <v>0</v>
      </c>
    </row>
    <row r="459" spans="1:11" ht="14.25" x14ac:dyDescent="0.2">
      <c r="A459" s="22" t="s">
        <v>456</v>
      </c>
      <c r="B459" s="22" t="s">
        <v>454</v>
      </c>
      <c r="C459" s="22" t="s">
        <v>831</v>
      </c>
      <c r="D459" s="23" t="s">
        <v>455</v>
      </c>
      <c r="E459" s="22" t="s">
        <v>18</v>
      </c>
      <c r="F459" s="22">
        <v>3</v>
      </c>
      <c r="G459" s="24">
        <v>194.03</v>
      </c>
      <c r="H459" s="24">
        <v>248.26</v>
      </c>
      <c r="I459" s="24">
        <v>744.78</v>
      </c>
      <c r="J459" s="4"/>
      <c r="K459" s="24">
        <f t="shared" si="44"/>
        <v>0</v>
      </c>
    </row>
    <row r="460" spans="1:11" ht="25.5" x14ac:dyDescent="0.2">
      <c r="A460" s="22" t="s">
        <v>459</v>
      </c>
      <c r="B460" s="22" t="s">
        <v>457</v>
      </c>
      <c r="C460" s="22" t="s">
        <v>831</v>
      </c>
      <c r="D460" s="23" t="s">
        <v>458</v>
      </c>
      <c r="E460" s="22" t="s">
        <v>18</v>
      </c>
      <c r="F460" s="22">
        <v>2</v>
      </c>
      <c r="G460" s="24">
        <v>300.64</v>
      </c>
      <c r="H460" s="24">
        <v>384.66</v>
      </c>
      <c r="I460" s="24">
        <v>769.32</v>
      </c>
      <c r="J460" s="4"/>
      <c r="K460" s="24">
        <f t="shared" si="44"/>
        <v>0</v>
      </c>
    </row>
    <row r="461" spans="1:11" ht="25.5" x14ac:dyDescent="0.2">
      <c r="A461" s="22" t="s">
        <v>462</v>
      </c>
      <c r="B461" s="22" t="s">
        <v>460</v>
      </c>
      <c r="C461" s="22" t="s">
        <v>9</v>
      </c>
      <c r="D461" s="23" t="s">
        <v>461</v>
      </c>
      <c r="E461" s="22" t="s">
        <v>8</v>
      </c>
      <c r="F461" s="22">
        <v>26</v>
      </c>
      <c r="G461" s="24">
        <v>12.68</v>
      </c>
      <c r="H461" s="24">
        <v>16.22</v>
      </c>
      <c r="I461" s="24">
        <v>421.72</v>
      </c>
      <c r="J461" s="4"/>
      <c r="K461" s="24">
        <f t="shared" si="44"/>
        <v>0</v>
      </c>
    </row>
    <row r="462" spans="1:11" ht="25.5" x14ac:dyDescent="0.2">
      <c r="A462" s="22" t="s">
        <v>465</v>
      </c>
      <c r="B462" s="22" t="s">
        <v>463</v>
      </c>
      <c r="C462" s="22" t="s">
        <v>9</v>
      </c>
      <c r="D462" s="23" t="s">
        <v>464</v>
      </c>
      <c r="E462" s="22" t="s">
        <v>8</v>
      </c>
      <c r="F462" s="22">
        <v>22</v>
      </c>
      <c r="G462" s="24">
        <v>14.56</v>
      </c>
      <c r="H462" s="24">
        <v>18.62</v>
      </c>
      <c r="I462" s="24">
        <v>409.64</v>
      </c>
      <c r="J462" s="4"/>
      <c r="K462" s="24">
        <f t="shared" si="44"/>
        <v>0</v>
      </c>
    </row>
    <row r="463" spans="1:11" ht="14.25" x14ac:dyDescent="0.2">
      <c r="A463" s="22" t="s">
        <v>469</v>
      </c>
      <c r="B463" s="22" t="s">
        <v>466</v>
      </c>
      <c r="C463" s="22" t="s">
        <v>831</v>
      </c>
      <c r="D463" s="23" t="s">
        <v>467</v>
      </c>
      <c r="E463" s="22" t="s">
        <v>468</v>
      </c>
      <c r="F463" s="22">
        <v>2121</v>
      </c>
      <c r="G463" s="24">
        <v>5.64</v>
      </c>
      <c r="H463" s="24">
        <v>7.21</v>
      </c>
      <c r="I463" s="24">
        <v>15292.41</v>
      </c>
      <c r="J463" s="4"/>
      <c r="K463" s="24">
        <f t="shared" si="44"/>
        <v>0</v>
      </c>
    </row>
    <row r="464" spans="1:11" ht="14.25" x14ac:dyDescent="0.2">
      <c r="A464" s="22" t="s">
        <v>472</v>
      </c>
      <c r="B464" s="22" t="s">
        <v>470</v>
      </c>
      <c r="C464" s="22" t="s">
        <v>831</v>
      </c>
      <c r="D464" s="23" t="s">
        <v>471</v>
      </c>
      <c r="E464" s="22" t="s">
        <v>468</v>
      </c>
      <c r="F464" s="22">
        <v>104.8</v>
      </c>
      <c r="G464" s="24">
        <v>4.03</v>
      </c>
      <c r="H464" s="24">
        <v>5.15</v>
      </c>
      <c r="I464" s="24">
        <v>539.72</v>
      </c>
      <c r="J464" s="4"/>
      <c r="K464" s="24">
        <f t="shared" si="44"/>
        <v>0</v>
      </c>
    </row>
    <row r="465" spans="1:11" ht="14.25" x14ac:dyDescent="0.2">
      <c r="A465" s="22" t="s">
        <v>475</v>
      </c>
      <c r="B465" s="22" t="s">
        <v>473</v>
      </c>
      <c r="C465" s="22" t="s">
        <v>11</v>
      </c>
      <c r="D465" s="23" t="s">
        <v>474</v>
      </c>
      <c r="E465" s="22" t="s">
        <v>21</v>
      </c>
      <c r="F465" s="22">
        <v>134.6</v>
      </c>
      <c r="G465" s="24">
        <v>7.16</v>
      </c>
      <c r="H465" s="24">
        <v>9.16</v>
      </c>
      <c r="I465" s="24">
        <v>1232.93</v>
      </c>
      <c r="J465" s="4"/>
      <c r="K465" s="24">
        <f t="shared" si="44"/>
        <v>0</v>
      </c>
    </row>
    <row r="466" spans="1:11" ht="38.25" x14ac:dyDescent="0.2">
      <c r="A466" s="22" t="s">
        <v>478</v>
      </c>
      <c r="B466" s="22" t="s">
        <v>476</v>
      </c>
      <c r="C466" s="22" t="s">
        <v>9</v>
      </c>
      <c r="D466" s="23" t="s">
        <v>477</v>
      </c>
      <c r="E466" s="22" t="s">
        <v>8</v>
      </c>
      <c r="F466" s="22">
        <v>3</v>
      </c>
      <c r="G466" s="24">
        <v>202.84</v>
      </c>
      <c r="H466" s="24">
        <v>259.52999999999997</v>
      </c>
      <c r="I466" s="24">
        <v>778.59</v>
      </c>
      <c r="J466" s="4"/>
      <c r="K466" s="24">
        <f t="shared" si="44"/>
        <v>0</v>
      </c>
    </row>
    <row r="467" spans="1:11" ht="14.25" x14ac:dyDescent="0.2">
      <c r="A467" s="22" t="s">
        <v>481</v>
      </c>
      <c r="B467" s="22" t="s">
        <v>479</v>
      </c>
      <c r="C467" s="22" t="s">
        <v>831</v>
      </c>
      <c r="D467" s="23" t="s">
        <v>480</v>
      </c>
      <c r="E467" s="22" t="s">
        <v>18</v>
      </c>
      <c r="F467" s="22">
        <v>26</v>
      </c>
      <c r="G467" s="24">
        <v>18.57</v>
      </c>
      <c r="H467" s="24">
        <v>23.76</v>
      </c>
      <c r="I467" s="24">
        <v>617.76</v>
      </c>
      <c r="J467" s="4"/>
      <c r="K467" s="24">
        <f t="shared" si="44"/>
        <v>0</v>
      </c>
    </row>
    <row r="468" spans="1:11" ht="14.25" x14ac:dyDescent="0.2">
      <c r="A468" s="22" t="s">
        <v>484</v>
      </c>
      <c r="B468" s="22" t="s">
        <v>482</v>
      </c>
      <c r="C468" s="22" t="s">
        <v>831</v>
      </c>
      <c r="D468" s="23" t="s">
        <v>483</v>
      </c>
      <c r="E468" s="22" t="s">
        <v>18</v>
      </c>
      <c r="F468" s="22">
        <v>22</v>
      </c>
      <c r="G468" s="24">
        <v>32.46</v>
      </c>
      <c r="H468" s="24">
        <v>41.53</v>
      </c>
      <c r="I468" s="24">
        <v>913.66</v>
      </c>
      <c r="J468" s="4"/>
      <c r="K468" s="24">
        <f t="shared" si="44"/>
        <v>0</v>
      </c>
    </row>
    <row r="469" spans="1:11" ht="14.25" x14ac:dyDescent="0.2">
      <c r="A469" s="22" t="s">
        <v>487</v>
      </c>
      <c r="B469" s="22" t="s">
        <v>485</v>
      </c>
      <c r="C469" s="22" t="s">
        <v>831</v>
      </c>
      <c r="D469" s="23" t="s">
        <v>486</v>
      </c>
      <c r="E469" s="22" t="s">
        <v>18</v>
      </c>
      <c r="F469" s="22">
        <v>24</v>
      </c>
      <c r="G469" s="24">
        <v>11.14</v>
      </c>
      <c r="H469" s="24">
        <v>14.25</v>
      </c>
      <c r="I469" s="24">
        <v>342</v>
      </c>
      <c r="J469" s="4"/>
      <c r="K469" s="24">
        <f t="shared" si="44"/>
        <v>0</v>
      </c>
    </row>
    <row r="470" spans="1:11" ht="14.25" x14ac:dyDescent="0.2">
      <c r="A470" s="22" t="s">
        <v>490</v>
      </c>
      <c r="B470" s="22" t="s">
        <v>488</v>
      </c>
      <c r="C470" s="22" t="s">
        <v>11</v>
      </c>
      <c r="D470" s="23" t="s">
        <v>489</v>
      </c>
      <c r="E470" s="22" t="s">
        <v>8</v>
      </c>
      <c r="F470" s="22">
        <v>2</v>
      </c>
      <c r="G470" s="24">
        <v>26.35</v>
      </c>
      <c r="H470" s="24">
        <v>33.71</v>
      </c>
      <c r="I470" s="24">
        <v>67.42</v>
      </c>
      <c r="J470" s="4"/>
      <c r="K470" s="24">
        <f t="shared" si="44"/>
        <v>0</v>
      </c>
    </row>
    <row r="471" spans="1:11" ht="14.25" x14ac:dyDescent="0.2">
      <c r="A471" s="22" t="s">
        <v>493</v>
      </c>
      <c r="B471" s="22" t="s">
        <v>491</v>
      </c>
      <c r="C471" s="22" t="s">
        <v>11</v>
      </c>
      <c r="D471" s="23" t="s">
        <v>492</v>
      </c>
      <c r="E471" s="22" t="s">
        <v>8</v>
      </c>
      <c r="F471" s="22">
        <v>4</v>
      </c>
      <c r="G471" s="24">
        <v>29.49</v>
      </c>
      <c r="H471" s="24">
        <v>37.729999999999997</v>
      </c>
      <c r="I471" s="24">
        <v>150.91999999999999</v>
      </c>
      <c r="J471" s="4"/>
      <c r="K471" s="24">
        <f t="shared" si="44"/>
        <v>0</v>
      </c>
    </row>
    <row r="472" spans="1:11" ht="14.25" x14ac:dyDescent="0.2">
      <c r="A472" s="22" t="s">
        <v>496</v>
      </c>
      <c r="B472" s="22" t="s">
        <v>494</v>
      </c>
      <c r="C472" s="22" t="s">
        <v>11</v>
      </c>
      <c r="D472" s="23" t="s">
        <v>495</v>
      </c>
      <c r="E472" s="22" t="s">
        <v>21</v>
      </c>
      <c r="F472" s="22">
        <v>36.1</v>
      </c>
      <c r="G472" s="24">
        <v>30.02</v>
      </c>
      <c r="H472" s="24">
        <v>38.409999999999997</v>
      </c>
      <c r="I472" s="24">
        <v>1386.6</v>
      </c>
      <c r="J472" s="4"/>
      <c r="K472" s="24">
        <f t="shared" si="44"/>
        <v>0</v>
      </c>
    </row>
    <row r="473" spans="1:11" ht="14.25" x14ac:dyDescent="0.2">
      <c r="A473" s="22" t="s">
        <v>499</v>
      </c>
      <c r="B473" s="22" t="s">
        <v>497</v>
      </c>
      <c r="C473" s="22" t="s">
        <v>11</v>
      </c>
      <c r="D473" s="23" t="s">
        <v>498</v>
      </c>
      <c r="E473" s="22" t="s">
        <v>21</v>
      </c>
      <c r="F473" s="22">
        <v>52.9</v>
      </c>
      <c r="G473" s="24">
        <v>38.979999999999997</v>
      </c>
      <c r="H473" s="24">
        <v>49.87</v>
      </c>
      <c r="I473" s="24">
        <v>2638.12</v>
      </c>
      <c r="J473" s="4"/>
      <c r="K473" s="24">
        <f t="shared" si="44"/>
        <v>0</v>
      </c>
    </row>
    <row r="474" spans="1:11" ht="38.25" x14ac:dyDescent="0.2">
      <c r="A474" s="22" t="s">
        <v>502</v>
      </c>
      <c r="B474" s="22" t="s">
        <v>500</v>
      </c>
      <c r="C474" s="22" t="s">
        <v>831</v>
      </c>
      <c r="D474" s="23" t="s">
        <v>501</v>
      </c>
      <c r="E474" s="22" t="s">
        <v>18</v>
      </c>
      <c r="F474" s="22">
        <v>76</v>
      </c>
      <c r="G474" s="24">
        <v>50.36</v>
      </c>
      <c r="H474" s="24">
        <v>64.430000000000007</v>
      </c>
      <c r="I474" s="24">
        <v>4896.68</v>
      </c>
      <c r="J474" s="4"/>
      <c r="K474" s="24">
        <f t="shared" si="44"/>
        <v>0</v>
      </c>
    </row>
    <row r="475" spans="1:11" ht="14.25" x14ac:dyDescent="0.2">
      <c r="A475" s="22" t="s">
        <v>505</v>
      </c>
      <c r="B475" s="22" t="s">
        <v>503</v>
      </c>
      <c r="C475" s="22" t="s">
        <v>11</v>
      </c>
      <c r="D475" s="23" t="s">
        <v>504</v>
      </c>
      <c r="E475" s="22" t="s">
        <v>8</v>
      </c>
      <c r="F475" s="22">
        <v>68</v>
      </c>
      <c r="G475" s="24">
        <v>12.24</v>
      </c>
      <c r="H475" s="24">
        <v>15.66</v>
      </c>
      <c r="I475" s="24">
        <v>1064.8800000000001</v>
      </c>
      <c r="J475" s="4"/>
      <c r="K475" s="24">
        <f t="shared" si="44"/>
        <v>0</v>
      </c>
    </row>
    <row r="476" spans="1:11" ht="14.25" x14ac:dyDescent="0.2">
      <c r="A476" s="22" t="s">
        <v>508</v>
      </c>
      <c r="B476" s="22" t="s">
        <v>506</v>
      </c>
      <c r="C476" s="22" t="s">
        <v>11</v>
      </c>
      <c r="D476" s="23" t="s">
        <v>507</v>
      </c>
      <c r="E476" s="22" t="s">
        <v>8</v>
      </c>
      <c r="F476" s="22">
        <v>2</v>
      </c>
      <c r="G476" s="24">
        <v>14.08</v>
      </c>
      <c r="H476" s="24">
        <v>18.010000000000002</v>
      </c>
      <c r="I476" s="24">
        <v>36.020000000000003</v>
      </c>
      <c r="J476" s="4"/>
      <c r="K476" s="24">
        <f t="shared" si="44"/>
        <v>0</v>
      </c>
    </row>
    <row r="477" spans="1:11" ht="14.25" x14ac:dyDescent="0.2">
      <c r="A477" s="22" t="s">
        <v>511</v>
      </c>
      <c r="B477" s="22" t="s">
        <v>509</v>
      </c>
      <c r="C477" s="22" t="s">
        <v>11</v>
      </c>
      <c r="D477" s="23" t="s">
        <v>510</v>
      </c>
      <c r="E477" s="22" t="s">
        <v>21</v>
      </c>
      <c r="F477" s="22">
        <v>36.1</v>
      </c>
      <c r="G477" s="24">
        <v>14.79</v>
      </c>
      <c r="H477" s="24">
        <v>18.920000000000002</v>
      </c>
      <c r="I477" s="24">
        <v>683.01</v>
      </c>
      <c r="J477" s="4"/>
      <c r="K477" s="24">
        <f t="shared" si="44"/>
        <v>0</v>
      </c>
    </row>
    <row r="478" spans="1:11" ht="14.25" x14ac:dyDescent="0.2">
      <c r="A478" s="22" t="s">
        <v>514</v>
      </c>
      <c r="B478" s="22" t="s">
        <v>512</v>
      </c>
      <c r="C478" s="22" t="s">
        <v>11</v>
      </c>
      <c r="D478" s="23" t="s">
        <v>513</v>
      </c>
      <c r="E478" s="22" t="s">
        <v>21</v>
      </c>
      <c r="F478" s="22">
        <v>52.9</v>
      </c>
      <c r="G478" s="24">
        <v>24.77</v>
      </c>
      <c r="H478" s="24">
        <v>31.69</v>
      </c>
      <c r="I478" s="24">
        <v>1676.4</v>
      </c>
      <c r="J478" s="4"/>
      <c r="K478" s="24">
        <f t="shared" si="44"/>
        <v>0</v>
      </c>
    </row>
    <row r="479" spans="1:11" ht="38.25" x14ac:dyDescent="0.2">
      <c r="A479" s="22" t="s">
        <v>517</v>
      </c>
      <c r="B479" s="22" t="s">
        <v>515</v>
      </c>
      <c r="C479" s="22" t="s">
        <v>9</v>
      </c>
      <c r="D479" s="23" t="s">
        <v>516</v>
      </c>
      <c r="E479" s="22" t="s">
        <v>21</v>
      </c>
      <c r="F479" s="22">
        <v>32.1</v>
      </c>
      <c r="G479" s="24">
        <v>12.57</v>
      </c>
      <c r="H479" s="24">
        <v>16.079999999999998</v>
      </c>
      <c r="I479" s="24">
        <v>516.16</v>
      </c>
      <c r="J479" s="4"/>
      <c r="K479" s="24">
        <f t="shared" si="44"/>
        <v>0</v>
      </c>
    </row>
    <row r="480" spans="1:11" ht="38.25" x14ac:dyDescent="0.2">
      <c r="A480" s="22" t="s">
        <v>520</v>
      </c>
      <c r="B480" s="22" t="s">
        <v>518</v>
      </c>
      <c r="C480" s="22" t="s">
        <v>9</v>
      </c>
      <c r="D480" s="23" t="s">
        <v>519</v>
      </c>
      <c r="E480" s="22" t="s">
        <v>21</v>
      </c>
      <c r="F480" s="22">
        <v>199.4</v>
      </c>
      <c r="G480" s="24">
        <v>10.09</v>
      </c>
      <c r="H480" s="24">
        <v>12.91</v>
      </c>
      <c r="I480" s="24">
        <v>2574.25</v>
      </c>
      <c r="J480" s="4"/>
      <c r="K480" s="24">
        <f t="shared" si="44"/>
        <v>0</v>
      </c>
    </row>
    <row r="481" spans="1:11" ht="38.25" x14ac:dyDescent="0.2">
      <c r="A481" s="22" t="s">
        <v>523</v>
      </c>
      <c r="B481" s="22" t="s">
        <v>521</v>
      </c>
      <c r="C481" s="22" t="s">
        <v>9</v>
      </c>
      <c r="D481" s="23" t="s">
        <v>522</v>
      </c>
      <c r="E481" s="22" t="s">
        <v>21</v>
      </c>
      <c r="F481" s="22">
        <v>52.2</v>
      </c>
      <c r="G481" s="24">
        <v>13.69</v>
      </c>
      <c r="H481" s="24">
        <v>17.510000000000002</v>
      </c>
      <c r="I481" s="24">
        <v>914.02</v>
      </c>
      <c r="J481" s="4"/>
      <c r="K481" s="24">
        <f t="shared" si="44"/>
        <v>0</v>
      </c>
    </row>
    <row r="482" spans="1:11" ht="25.5" x14ac:dyDescent="0.2">
      <c r="A482" s="22" t="s">
        <v>1216</v>
      </c>
      <c r="B482" s="22" t="s">
        <v>524</v>
      </c>
      <c r="C482" s="22" t="s">
        <v>9</v>
      </c>
      <c r="D482" s="23" t="s">
        <v>525</v>
      </c>
      <c r="E482" s="22" t="s">
        <v>8</v>
      </c>
      <c r="F482" s="22">
        <v>3</v>
      </c>
      <c r="G482" s="24">
        <v>2932.12</v>
      </c>
      <c r="H482" s="24">
        <v>3751.64</v>
      </c>
      <c r="I482" s="24">
        <v>11254.92</v>
      </c>
      <c r="J482" s="4"/>
      <c r="K482" s="24">
        <f t="shared" si="44"/>
        <v>0</v>
      </c>
    </row>
    <row r="483" spans="1:11" ht="14.25" x14ac:dyDescent="0.2">
      <c r="A483" s="18" t="s">
        <v>41</v>
      </c>
      <c r="B483" s="18"/>
      <c r="C483" s="18"/>
      <c r="D483" s="19" t="s">
        <v>42</v>
      </c>
      <c r="E483" s="18"/>
      <c r="F483" s="18"/>
      <c r="G483" s="20">
        <v>1</v>
      </c>
      <c r="H483" s="20"/>
      <c r="I483" s="20">
        <f>SUBTOTAL(9,I484:I553)</f>
        <v>518353.3</v>
      </c>
      <c r="J483" s="2"/>
      <c r="K483" s="20">
        <f>SUBTOTAL(9,K484:K553)</f>
        <v>0</v>
      </c>
    </row>
    <row r="484" spans="1:11" ht="25.5" x14ac:dyDescent="0.2">
      <c r="A484" s="22" t="s">
        <v>526</v>
      </c>
      <c r="B484" s="22" t="s">
        <v>100</v>
      </c>
      <c r="C484" s="22" t="s">
        <v>9</v>
      </c>
      <c r="D484" s="23" t="s">
        <v>101</v>
      </c>
      <c r="E484" s="22" t="s">
        <v>25</v>
      </c>
      <c r="F484" s="22">
        <v>18.3</v>
      </c>
      <c r="G484" s="24">
        <v>84.18</v>
      </c>
      <c r="H484" s="24">
        <v>107.7</v>
      </c>
      <c r="I484" s="24">
        <v>1970.91</v>
      </c>
      <c r="J484" s="4"/>
      <c r="K484" s="24">
        <f t="shared" si="44"/>
        <v>0</v>
      </c>
    </row>
    <row r="485" spans="1:11" ht="14.25" x14ac:dyDescent="0.2">
      <c r="A485" s="22" t="s">
        <v>529</v>
      </c>
      <c r="B485" s="22" t="s">
        <v>122</v>
      </c>
      <c r="C485" s="22" t="s">
        <v>9</v>
      </c>
      <c r="D485" s="23" t="s">
        <v>123</v>
      </c>
      <c r="E485" s="22" t="s">
        <v>25</v>
      </c>
      <c r="F485" s="22">
        <v>18.3</v>
      </c>
      <c r="G485" s="24">
        <v>51.04</v>
      </c>
      <c r="H485" s="24">
        <v>65.3</v>
      </c>
      <c r="I485" s="24">
        <v>1194.99</v>
      </c>
      <c r="J485" s="4"/>
      <c r="K485" s="24">
        <f t="shared" si="44"/>
        <v>0</v>
      </c>
    </row>
    <row r="486" spans="1:11" ht="25.5" x14ac:dyDescent="0.2">
      <c r="A486" s="22" t="s">
        <v>532</v>
      </c>
      <c r="B486" s="22" t="s">
        <v>527</v>
      </c>
      <c r="C486" s="22" t="s">
        <v>9</v>
      </c>
      <c r="D486" s="23" t="s">
        <v>528</v>
      </c>
      <c r="E486" s="22" t="s">
        <v>8</v>
      </c>
      <c r="F486" s="22">
        <v>239</v>
      </c>
      <c r="G486" s="24">
        <v>20.13</v>
      </c>
      <c r="H486" s="24">
        <v>25.75</v>
      </c>
      <c r="I486" s="24">
        <v>6154.25</v>
      </c>
      <c r="J486" s="4"/>
      <c r="K486" s="24">
        <f t="shared" si="44"/>
        <v>0</v>
      </c>
    </row>
    <row r="487" spans="1:11" ht="25.5" x14ac:dyDescent="0.2">
      <c r="A487" s="22" t="s">
        <v>535</v>
      </c>
      <c r="B487" s="22" t="s">
        <v>530</v>
      </c>
      <c r="C487" s="22" t="s">
        <v>9</v>
      </c>
      <c r="D487" s="23" t="s">
        <v>531</v>
      </c>
      <c r="E487" s="22" t="s">
        <v>8</v>
      </c>
      <c r="F487" s="22">
        <v>6</v>
      </c>
      <c r="G487" s="24">
        <v>35.31</v>
      </c>
      <c r="H487" s="24">
        <v>45.17</v>
      </c>
      <c r="I487" s="24">
        <v>271.02</v>
      </c>
      <c r="J487" s="4"/>
      <c r="K487" s="24">
        <f t="shared" si="44"/>
        <v>0</v>
      </c>
    </row>
    <row r="488" spans="1:11" ht="38.25" x14ac:dyDescent="0.2">
      <c r="A488" s="22" t="s">
        <v>538</v>
      </c>
      <c r="B488" s="22" t="s">
        <v>533</v>
      </c>
      <c r="C488" s="22" t="s">
        <v>9</v>
      </c>
      <c r="D488" s="23" t="s">
        <v>534</v>
      </c>
      <c r="E488" s="22" t="s">
        <v>21</v>
      </c>
      <c r="F488" s="22">
        <v>196.8</v>
      </c>
      <c r="G488" s="24">
        <v>140.35</v>
      </c>
      <c r="H488" s="24">
        <v>179.57</v>
      </c>
      <c r="I488" s="24">
        <v>35339.370000000003</v>
      </c>
      <c r="J488" s="4"/>
      <c r="K488" s="24">
        <f t="shared" si="44"/>
        <v>0</v>
      </c>
    </row>
    <row r="489" spans="1:11" ht="38.25" x14ac:dyDescent="0.2">
      <c r="A489" s="22" t="s">
        <v>541</v>
      </c>
      <c r="B489" s="22" t="s">
        <v>536</v>
      </c>
      <c r="C489" s="22" t="s">
        <v>9</v>
      </c>
      <c r="D489" s="23" t="s">
        <v>537</v>
      </c>
      <c r="E489" s="22" t="s">
        <v>21</v>
      </c>
      <c r="F489" s="22">
        <v>446.6</v>
      </c>
      <c r="G489" s="24">
        <v>14.4</v>
      </c>
      <c r="H489" s="24">
        <v>18.420000000000002</v>
      </c>
      <c r="I489" s="24">
        <v>8226.3700000000008</v>
      </c>
      <c r="J489" s="4"/>
      <c r="K489" s="24">
        <f t="shared" si="44"/>
        <v>0</v>
      </c>
    </row>
    <row r="490" spans="1:11" ht="38.25" x14ac:dyDescent="0.2">
      <c r="A490" s="22" t="s">
        <v>544</v>
      </c>
      <c r="B490" s="22" t="s">
        <v>539</v>
      </c>
      <c r="C490" s="22" t="s">
        <v>9</v>
      </c>
      <c r="D490" s="23" t="s">
        <v>540</v>
      </c>
      <c r="E490" s="22" t="s">
        <v>21</v>
      </c>
      <c r="F490" s="22">
        <v>180.8</v>
      </c>
      <c r="G490" s="24">
        <v>171.91</v>
      </c>
      <c r="H490" s="24">
        <v>219.95</v>
      </c>
      <c r="I490" s="24">
        <v>39766.959999999999</v>
      </c>
      <c r="J490" s="4"/>
      <c r="K490" s="24">
        <f t="shared" si="44"/>
        <v>0</v>
      </c>
    </row>
    <row r="491" spans="1:11" ht="38.25" x14ac:dyDescent="0.2">
      <c r="A491" s="22" t="s">
        <v>547</v>
      </c>
      <c r="B491" s="22" t="s">
        <v>542</v>
      </c>
      <c r="C491" s="22" t="s">
        <v>9</v>
      </c>
      <c r="D491" s="23" t="s">
        <v>543</v>
      </c>
      <c r="E491" s="22" t="s">
        <v>21</v>
      </c>
      <c r="F491" s="22">
        <v>50.5</v>
      </c>
      <c r="G491" s="24">
        <v>22.28</v>
      </c>
      <c r="H491" s="24">
        <v>28.5</v>
      </c>
      <c r="I491" s="24">
        <v>1439.25</v>
      </c>
      <c r="J491" s="4"/>
      <c r="K491" s="24">
        <f t="shared" si="44"/>
        <v>0</v>
      </c>
    </row>
    <row r="492" spans="1:11" ht="38.25" x14ac:dyDescent="0.2">
      <c r="A492" s="22" t="s">
        <v>550</v>
      </c>
      <c r="B492" s="22" t="s">
        <v>545</v>
      </c>
      <c r="C492" s="22" t="s">
        <v>9</v>
      </c>
      <c r="D492" s="23" t="s">
        <v>546</v>
      </c>
      <c r="E492" s="22" t="s">
        <v>21</v>
      </c>
      <c r="F492" s="22">
        <v>10</v>
      </c>
      <c r="G492" s="24">
        <v>31.45</v>
      </c>
      <c r="H492" s="24">
        <v>40.24</v>
      </c>
      <c r="I492" s="24">
        <v>402.4</v>
      </c>
      <c r="J492" s="4"/>
      <c r="K492" s="24">
        <f t="shared" si="44"/>
        <v>0</v>
      </c>
    </row>
    <row r="493" spans="1:11" ht="38.25" x14ac:dyDescent="0.2">
      <c r="A493" s="22" t="s">
        <v>553</v>
      </c>
      <c r="B493" s="22" t="s">
        <v>548</v>
      </c>
      <c r="C493" s="22" t="s">
        <v>9</v>
      </c>
      <c r="D493" s="23" t="s">
        <v>549</v>
      </c>
      <c r="E493" s="22" t="s">
        <v>21</v>
      </c>
      <c r="F493" s="22">
        <v>207.9</v>
      </c>
      <c r="G493" s="24">
        <v>46.47</v>
      </c>
      <c r="H493" s="24">
        <v>59.45</v>
      </c>
      <c r="I493" s="24">
        <v>12359.65</v>
      </c>
      <c r="J493" s="4"/>
      <c r="K493" s="24">
        <f t="shared" si="44"/>
        <v>0</v>
      </c>
    </row>
    <row r="494" spans="1:11" ht="38.25" x14ac:dyDescent="0.2">
      <c r="A494" s="22" t="s">
        <v>556</v>
      </c>
      <c r="B494" s="22" t="s">
        <v>551</v>
      </c>
      <c r="C494" s="22" t="s">
        <v>9</v>
      </c>
      <c r="D494" s="23" t="s">
        <v>552</v>
      </c>
      <c r="E494" s="22" t="s">
        <v>21</v>
      </c>
      <c r="F494" s="22">
        <v>104</v>
      </c>
      <c r="G494" s="24">
        <v>9.56</v>
      </c>
      <c r="H494" s="24">
        <v>12.23</v>
      </c>
      <c r="I494" s="24">
        <v>1271.92</v>
      </c>
      <c r="J494" s="4"/>
      <c r="K494" s="24">
        <f t="shared" si="44"/>
        <v>0</v>
      </c>
    </row>
    <row r="495" spans="1:11" ht="38.25" x14ac:dyDescent="0.2">
      <c r="A495" s="22" t="s">
        <v>559</v>
      </c>
      <c r="B495" s="22" t="s">
        <v>554</v>
      </c>
      <c r="C495" s="22" t="s">
        <v>9</v>
      </c>
      <c r="D495" s="23" t="s">
        <v>555</v>
      </c>
      <c r="E495" s="22" t="s">
        <v>21</v>
      </c>
      <c r="F495" s="22">
        <v>118</v>
      </c>
      <c r="G495" s="24">
        <v>89.44</v>
      </c>
      <c r="H495" s="24">
        <v>114.43</v>
      </c>
      <c r="I495" s="24">
        <v>13502.74</v>
      </c>
      <c r="J495" s="4"/>
      <c r="K495" s="24">
        <f t="shared" si="44"/>
        <v>0</v>
      </c>
    </row>
    <row r="496" spans="1:11" ht="38.25" x14ac:dyDescent="0.2">
      <c r="A496" s="22" t="s">
        <v>560</v>
      </c>
      <c r="B496" s="22" t="s">
        <v>557</v>
      </c>
      <c r="C496" s="22" t="s">
        <v>9</v>
      </c>
      <c r="D496" s="23" t="s">
        <v>558</v>
      </c>
      <c r="E496" s="22" t="s">
        <v>21</v>
      </c>
      <c r="F496" s="22">
        <v>279.7</v>
      </c>
      <c r="G496" s="24">
        <v>15.74</v>
      </c>
      <c r="H496" s="24">
        <v>20.13</v>
      </c>
      <c r="I496" s="24">
        <v>5630.36</v>
      </c>
      <c r="J496" s="4"/>
      <c r="K496" s="24">
        <f t="shared" si="44"/>
        <v>0</v>
      </c>
    </row>
    <row r="497" spans="1:11" ht="38.25" x14ac:dyDescent="0.2">
      <c r="A497" s="22" t="s">
        <v>563</v>
      </c>
      <c r="B497" s="22" t="s">
        <v>561</v>
      </c>
      <c r="C497" s="22" t="s">
        <v>9</v>
      </c>
      <c r="D497" s="23" t="s">
        <v>562</v>
      </c>
      <c r="E497" s="22" t="s">
        <v>21</v>
      </c>
      <c r="F497" s="22">
        <v>6574.7</v>
      </c>
      <c r="G497" s="24">
        <v>4.1900000000000004</v>
      </c>
      <c r="H497" s="24">
        <v>5.36</v>
      </c>
      <c r="I497" s="24">
        <v>35240.39</v>
      </c>
      <c r="J497" s="4"/>
      <c r="K497" s="24">
        <f t="shared" si="44"/>
        <v>0</v>
      </c>
    </row>
    <row r="498" spans="1:11" ht="38.25" x14ac:dyDescent="0.2">
      <c r="A498" s="22" t="s">
        <v>566</v>
      </c>
      <c r="B498" s="22" t="s">
        <v>564</v>
      </c>
      <c r="C498" s="22" t="s">
        <v>9</v>
      </c>
      <c r="D498" s="23" t="s">
        <v>565</v>
      </c>
      <c r="E498" s="22" t="s">
        <v>21</v>
      </c>
      <c r="F498" s="22">
        <v>5932.6</v>
      </c>
      <c r="G498" s="24">
        <v>6.4</v>
      </c>
      <c r="H498" s="24">
        <v>8.18</v>
      </c>
      <c r="I498" s="24">
        <v>48528.66</v>
      </c>
      <c r="J498" s="4"/>
      <c r="K498" s="24">
        <f t="shared" si="44"/>
        <v>0</v>
      </c>
    </row>
    <row r="499" spans="1:11" ht="38.25" x14ac:dyDescent="0.2">
      <c r="A499" s="22" t="s">
        <v>569</v>
      </c>
      <c r="B499" s="22" t="s">
        <v>567</v>
      </c>
      <c r="C499" s="22" t="s">
        <v>9</v>
      </c>
      <c r="D499" s="23" t="s">
        <v>568</v>
      </c>
      <c r="E499" s="22" t="s">
        <v>21</v>
      </c>
      <c r="F499" s="22">
        <v>780.4</v>
      </c>
      <c r="G499" s="24">
        <v>8.9</v>
      </c>
      <c r="H499" s="24">
        <v>11.38</v>
      </c>
      <c r="I499" s="24">
        <v>8880.9500000000007</v>
      </c>
      <c r="J499" s="4"/>
      <c r="K499" s="24">
        <f t="shared" si="44"/>
        <v>0</v>
      </c>
    </row>
    <row r="500" spans="1:11" ht="38.25" x14ac:dyDescent="0.2">
      <c r="A500" s="22" t="s">
        <v>572</v>
      </c>
      <c r="B500" s="22" t="s">
        <v>570</v>
      </c>
      <c r="C500" s="22" t="s">
        <v>9</v>
      </c>
      <c r="D500" s="23" t="s">
        <v>571</v>
      </c>
      <c r="E500" s="22" t="s">
        <v>8</v>
      </c>
      <c r="F500" s="22">
        <v>1</v>
      </c>
      <c r="G500" s="24">
        <v>160.72999999999999</v>
      </c>
      <c r="H500" s="24">
        <v>205.65</v>
      </c>
      <c r="I500" s="24">
        <v>205.65</v>
      </c>
      <c r="J500" s="4"/>
      <c r="K500" s="24">
        <f t="shared" si="44"/>
        <v>0</v>
      </c>
    </row>
    <row r="501" spans="1:11" ht="38.25" x14ac:dyDescent="0.2">
      <c r="A501" s="22" t="s">
        <v>575</v>
      </c>
      <c r="B501" s="22" t="s">
        <v>573</v>
      </c>
      <c r="C501" s="22" t="s">
        <v>9</v>
      </c>
      <c r="D501" s="23" t="s">
        <v>574</v>
      </c>
      <c r="E501" s="22" t="s">
        <v>8</v>
      </c>
      <c r="F501" s="22">
        <v>7</v>
      </c>
      <c r="G501" s="24">
        <v>251.98</v>
      </c>
      <c r="H501" s="24">
        <v>322.39999999999998</v>
      </c>
      <c r="I501" s="24">
        <v>2256.8000000000002</v>
      </c>
      <c r="J501" s="4"/>
      <c r="K501" s="24">
        <f t="shared" si="44"/>
        <v>0</v>
      </c>
    </row>
    <row r="502" spans="1:11" ht="25.5" x14ac:dyDescent="0.2">
      <c r="A502" s="22" t="s">
        <v>578</v>
      </c>
      <c r="B502" s="22" t="s">
        <v>576</v>
      </c>
      <c r="C502" s="22" t="s">
        <v>831</v>
      </c>
      <c r="D502" s="23" t="s">
        <v>577</v>
      </c>
      <c r="E502" s="22" t="s">
        <v>18</v>
      </c>
      <c r="F502" s="22">
        <v>1</v>
      </c>
      <c r="G502" s="24">
        <v>155.71</v>
      </c>
      <c r="H502" s="24">
        <v>199.23</v>
      </c>
      <c r="I502" s="24">
        <v>199.23</v>
      </c>
      <c r="J502" s="4"/>
      <c r="K502" s="24">
        <f t="shared" si="44"/>
        <v>0</v>
      </c>
    </row>
    <row r="503" spans="1:11" ht="25.5" x14ac:dyDescent="0.2">
      <c r="A503" s="22" t="s">
        <v>581</v>
      </c>
      <c r="B503" s="22" t="s">
        <v>579</v>
      </c>
      <c r="C503" s="22" t="s">
        <v>9</v>
      </c>
      <c r="D503" s="23" t="s">
        <v>580</v>
      </c>
      <c r="E503" s="22" t="s">
        <v>8</v>
      </c>
      <c r="F503" s="22">
        <v>3</v>
      </c>
      <c r="G503" s="24">
        <v>41.3</v>
      </c>
      <c r="H503" s="24">
        <v>52.84</v>
      </c>
      <c r="I503" s="24">
        <v>158.52000000000001</v>
      </c>
      <c r="J503" s="4"/>
      <c r="K503" s="24">
        <f t="shared" si="44"/>
        <v>0</v>
      </c>
    </row>
    <row r="504" spans="1:11" ht="25.5" x14ac:dyDescent="0.2">
      <c r="A504" s="22" t="s">
        <v>584</v>
      </c>
      <c r="B504" s="22" t="s">
        <v>582</v>
      </c>
      <c r="C504" s="22" t="s">
        <v>9</v>
      </c>
      <c r="D504" s="23" t="s">
        <v>583</v>
      </c>
      <c r="E504" s="22" t="s">
        <v>8</v>
      </c>
      <c r="F504" s="22">
        <v>6</v>
      </c>
      <c r="G504" s="24">
        <v>66.45</v>
      </c>
      <c r="H504" s="24">
        <v>85.02</v>
      </c>
      <c r="I504" s="24">
        <v>510.12</v>
      </c>
      <c r="J504" s="4"/>
      <c r="K504" s="24">
        <f t="shared" si="44"/>
        <v>0</v>
      </c>
    </row>
    <row r="505" spans="1:11" ht="25.5" x14ac:dyDescent="0.2">
      <c r="A505" s="22" t="s">
        <v>587</v>
      </c>
      <c r="B505" s="22" t="s">
        <v>585</v>
      </c>
      <c r="C505" s="22" t="s">
        <v>9</v>
      </c>
      <c r="D505" s="23" t="s">
        <v>586</v>
      </c>
      <c r="E505" s="22" t="s">
        <v>8</v>
      </c>
      <c r="F505" s="22">
        <v>4</v>
      </c>
      <c r="G505" s="24">
        <v>91.54</v>
      </c>
      <c r="H505" s="24">
        <v>117.12</v>
      </c>
      <c r="I505" s="24">
        <v>468.48</v>
      </c>
      <c r="J505" s="4"/>
      <c r="K505" s="24">
        <f t="shared" si="44"/>
        <v>0</v>
      </c>
    </row>
    <row r="506" spans="1:11" ht="38.25" x14ac:dyDescent="0.2">
      <c r="A506" s="22" t="s">
        <v>590</v>
      </c>
      <c r="B506" s="22" t="s">
        <v>588</v>
      </c>
      <c r="C506" s="22" t="s">
        <v>9</v>
      </c>
      <c r="D506" s="23" t="s">
        <v>589</v>
      </c>
      <c r="E506" s="22" t="s">
        <v>8</v>
      </c>
      <c r="F506" s="22">
        <v>1</v>
      </c>
      <c r="G506" s="24">
        <v>59.04</v>
      </c>
      <c r="H506" s="24">
        <v>75.540000000000006</v>
      </c>
      <c r="I506" s="24">
        <v>75.540000000000006</v>
      </c>
      <c r="J506" s="4"/>
      <c r="K506" s="24">
        <f t="shared" si="44"/>
        <v>0</v>
      </c>
    </row>
    <row r="507" spans="1:11" ht="25.5" x14ac:dyDescent="0.2">
      <c r="A507" s="22" t="s">
        <v>593</v>
      </c>
      <c r="B507" s="22" t="s">
        <v>591</v>
      </c>
      <c r="C507" s="22" t="s">
        <v>9</v>
      </c>
      <c r="D507" s="23" t="s">
        <v>592</v>
      </c>
      <c r="E507" s="22" t="s">
        <v>8</v>
      </c>
      <c r="F507" s="22">
        <v>13</v>
      </c>
      <c r="G507" s="24">
        <v>33.950000000000003</v>
      </c>
      <c r="H507" s="24">
        <v>43.43</v>
      </c>
      <c r="I507" s="24">
        <v>564.59</v>
      </c>
      <c r="J507" s="4"/>
      <c r="K507" s="24">
        <f t="shared" si="44"/>
        <v>0</v>
      </c>
    </row>
    <row r="508" spans="1:11" ht="25.5" x14ac:dyDescent="0.2">
      <c r="A508" s="22" t="s">
        <v>596</v>
      </c>
      <c r="B508" s="22" t="s">
        <v>594</v>
      </c>
      <c r="C508" s="22" t="s">
        <v>9</v>
      </c>
      <c r="D508" s="23" t="s">
        <v>595</v>
      </c>
      <c r="E508" s="22" t="s">
        <v>8</v>
      </c>
      <c r="F508" s="22">
        <v>9</v>
      </c>
      <c r="G508" s="24">
        <v>51.74</v>
      </c>
      <c r="H508" s="24">
        <v>66.2</v>
      </c>
      <c r="I508" s="24">
        <v>595.79999999999995</v>
      </c>
      <c r="J508" s="4"/>
      <c r="K508" s="24">
        <f t="shared" si="44"/>
        <v>0</v>
      </c>
    </row>
    <row r="509" spans="1:11" ht="25.5" x14ac:dyDescent="0.2">
      <c r="A509" s="22" t="s">
        <v>599</v>
      </c>
      <c r="B509" s="22" t="s">
        <v>597</v>
      </c>
      <c r="C509" s="22" t="s">
        <v>9</v>
      </c>
      <c r="D509" s="23" t="s">
        <v>598</v>
      </c>
      <c r="E509" s="22" t="s">
        <v>8</v>
      </c>
      <c r="F509" s="22">
        <v>11</v>
      </c>
      <c r="G509" s="24">
        <v>69.540000000000006</v>
      </c>
      <c r="H509" s="24">
        <v>88.97</v>
      </c>
      <c r="I509" s="24">
        <v>978.67</v>
      </c>
      <c r="J509" s="4"/>
      <c r="K509" s="24">
        <f t="shared" si="44"/>
        <v>0</v>
      </c>
    </row>
    <row r="510" spans="1:11" ht="25.5" x14ac:dyDescent="0.2">
      <c r="A510" s="22" t="s">
        <v>602</v>
      </c>
      <c r="B510" s="22" t="s">
        <v>600</v>
      </c>
      <c r="C510" s="22" t="s">
        <v>9</v>
      </c>
      <c r="D510" s="23" t="s">
        <v>601</v>
      </c>
      <c r="E510" s="22" t="s">
        <v>8</v>
      </c>
      <c r="F510" s="22">
        <v>100</v>
      </c>
      <c r="G510" s="24">
        <v>63.87</v>
      </c>
      <c r="H510" s="24">
        <v>81.72</v>
      </c>
      <c r="I510" s="24">
        <v>8172</v>
      </c>
      <c r="J510" s="4"/>
      <c r="K510" s="24">
        <f t="shared" si="44"/>
        <v>0</v>
      </c>
    </row>
    <row r="511" spans="1:11" ht="25.5" x14ac:dyDescent="0.2">
      <c r="A511" s="22" t="s">
        <v>605</v>
      </c>
      <c r="B511" s="22" t="s">
        <v>603</v>
      </c>
      <c r="C511" s="22" t="s">
        <v>9</v>
      </c>
      <c r="D511" s="23" t="s">
        <v>604</v>
      </c>
      <c r="E511" s="22" t="s">
        <v>8</v>
      </c>
      <c r="F511" s="22">
        <v>59</v>
      </c>
      <c r="G511" s="24">
        <v>40.01</v>
      </c>
      <c r="H511" s="24">
        <v>51.19</v>
      </c>
      <c r="I511" s="24">
        <v>3020.21</v>
      </c>
      <c r="J511" s="4"/>
      <c r="K511" s="24">
        <f t="shared" si="44"/>
        <v>0</v>
      </c>
    </row>
    <row r="512" spans="1:11" ht="25.5" x14ac:dyDescent="0.2">
      <c r="A512" s="22" t="s">
        <v>608</v>
      </c>
      <c r="B512" s="22" t="s">
        <v>606</v>
      </c>
      <c r="C512" s="22" t="s">
        <v>9</v>
      </c>
      <c r="D512" s="23" t="s">
        <v>607</v>
      </c>
      <c r="E512" s="22" t="s">
        <v>8</v>
      </c>
      <c r="F512" s="22">
        <v>3</v>
      </c>
      <c r="G512" s="24">
        <v>68.849999999999994</v>
      </c>
      <c r="H512" s="24">
        <v>88.09</v>
      </c>
      <c r="I512" s="24">
        <v>264.27</v>
      </c>
      <c r="J512" s="4"/>
      <c r="K512" s="24">
        <f t="shared" si="44"/>
        <v>0</v>
      </c>
    </row>
    <row r="513" spans="1:11" ht="25.5" x14ac:dyDescent="0.2">
      <c r="A513" s="22" t="s">
        <v>611</v>
      </c>
      <c r="B513" s="22" t="s">
        <v>609</v>
      </c>
      <c r="C513" s="22" t="s">
        <v>9</v>
      </c>
      <c r="D513" s="23" t="s">
        <v>610</v>
      </c>
      <c r="E513" s="22" t="s">
        <v>8</v>
      </c>
      <c r="F513" s="22">
        <v>2</v>
      </c>
      <c r="G513" s="24">
        <v>389.91</v>
      </c>
      <c r="H513" s="24">
        <v>498.88</v>
      </c>
      <c r="I513" s="24">
        <v>997.76</v>
      </c>
      <c r="J513" s="4"/>
      <c r="K513" s="24">
        <f t="shared" si="44"/>
        <v>0</v>
      </c>
    </row>
    <row r="514" spans="1:11" ht="25.5" x14ac:dyDescent="0.2">
      <c r="A514" s="22" t="s">
        <v>614</v>
      </c>
      <c r="B514" s="22" t="s">
        <v>612</v>
      </c>
      <c r="C514" s="22" t="s">
        <v>9</v>
      </c>
      <c r="D514" s="23" t="s">
        <v>613</v>
      </c>
      <c r="E514" s="22" t="s">
        <v>8</v>
      </c>
      <c r="F514" s="22">
        <v>2</v>
      </c>
      <c r="G514" s="24">
        <v>65.67</v>
      </c>
      <c r="H514" s="24">
        <v>84.02</v>
      </c>
      <c r="I514" s="24">
        <v>168.04</v>
      </c>
      <c r="J514" s="4"/>
      <c r="K514" s="24">
        <f t="shared" si="44"/>
        <v>0</v>
      </c>
    </row>
    <row r="515" spans="1:11" ht="25.5" x14ac:dyDescent="0.2">
      <c r="A515" s="22" t="s">
        <v>617</v>
      </c>
      <c r="B515" s="22" t="s">
        <v>615</v>
      </c>
      <c r="C515" s="22" t="s">
        <v>9</v>
      </c>
      <c r="D515" s="23" t="s">
        <v>616</v>
      </c>
      <c r="E515" s="22" t="s">
        <v>8</v>
      </c>
      <c r="F515" s="22">
        <v>1</v>
      </c>
      <c r="G515" s="24">
        <v>83.16</v>
      </c>
      <c r="H515" s="24">
        <v>106.4</v>
      </c>
      <c r="I515" s="24">
        <v>106.4</v>
      </c>
      <c r="J515" s="4"/>
      <c r="K515" s="24">
        <f t="shared" si="44"/>
        <v>0</v>
      </c>
    </row>
    <row r="516" spans="1:11" ht="25.5" x14ac:dyDescent="0.2">
      <c r="A516" s="22" t="s">
        <v>618</v>
      </c>
      <c r="B516" s="22" t="s">
        <v>17</v>
      </c>
      <c r="C516" s="22" t="s">
        <v>9</v>
      </c>
      <c r="D516" s="23" t="s">
        <v>16</v>
      </c>
      <c r="E516" s="22" t="s">
        <v>8</v>
      </c>
      <c r="F516" s="22">
        <v>2</v>
      </c>
      <c r="G516" s="24">
        <v>148.96</v>
      </c>
      <c r="H516" s="24">
        <v>190.59</v>
      </c>
      <c r="I516" s="24">
        <v>381.18</v>
      </c>
      <c r="J516" s="4"/>
      <c r="K516" s="24">
        <f t="shared" si="44"/>
        <v>0</v>
      </c>
    </row>
    <row r="517" spans="1:11" ht="25.5" x14ac:dyDescent="0.2">
      <c r="A517" s="22" t="s">
        <v>621</v>
      </c>
      <c r="B517" s="22" t="s">
        <v>619</v>
      </c>
      <c r="C517" s="22" t="s">
        <v>9</v>
      </c>
      <c r="D517" s="23" t="s">
        <v>620</v>
      </c>
      <c r="E517" s="22" t="s">
        <v>8</v>
      </c>
      <c r="F517" s="22">
        <v>43</v>
      </c>
      <c r="G517" s="24">
        <v>11.53</v>
      </c>
      <c r="H517" s="24">
        <v>14.75</v>
      </c>
      <c r="I517" s="24">
        <v>634.25</v>
      </c>
      <c r="J517" s="4"/>
      <c r="K517" s="24">
        <f t="shared" ref="K517:K553" si="45">ROUND(J517*F517,2)</f>
        <v>0</v>
      </c>
    </row>
    <row r="518" spans="1:11" ht="25.5" x14ac:dyDescent="0.2">
      <c r="A518" s="22" t="s">
        <v>624</v>
      </c>
      <c r="B518" s="22" t="s">
        <v>622</v>
      </c>
      <c r="C518" s="22" t="s">
        <v>9</v>
      </c>
      <c r="D518" s="23" t="s">
        <v>623</v>
      </c>
      <c r="E518" s="22" t="s">
        <v>8</v>
      </c>
      <c r="F518" s="22">
        <v>2</v>
      </c>
      <c r="G518" s="24">
        <v>12.92</v>
      </c>
      <c r="H518" s="24">
        <v>16.53</v>
      </c>
      <c r="I518" s="24">
        <v>33.06</v>
      </c>
      <c r="J518" s="4"/>
      <c r="K518" s="24">
        <f t="shared" si="45"/>
        <v>0</v>
      </c>
    </row>
    <row r="519" spans="1:11" ht="25.5" x14ac:dyDescent="0.2">
      <c r="A519" s="22" t="s">
        <v>627</v>
      </c>
      <c r="B519" s="22" t="s">
        <v>625</v>
      </c>
      <c r="C519" s="22" t="s">
        <v>9</v>
      </c>
      <c r="D519" s="23" t="s">
        <v>626</v>
      </c>
      <c r="E519" s="22" t="s">
        <v>8</v>
      </c>
      <c r="F519" s="22">
        <v>1</v>
      </c>
      <c r="G519" s="24">
        <v>14.64</v>
      </c>
      <c r="H519" s="24">
        <v>18.73</v>
      </c>
      <c r="I519" s="24">
        <v>18.73</v>
      </c>
      <c r="J519" s="4"/>
      <c r="K519" s="24">
        <f t="shared" si="45"/>
        <v>0</v>
      </c>
    </row>
    <row r="520" spans="1:11" ht="25.5" x14ac:dyDescent="0.2">
      <c r="A520" s="22" t="s">
        <v>630</v>
      </c>
      <c r="B520" s="22" t="s">
        <v>1217</v>
      </c>
      <c r="C520" s="22" t="s">
        <v>9</v>
      </c>
      <c r="D520" s="23" t="s">
        <v>1218</v>
      </c>
      <c r="E520" s="22" t="s">
        <v>8</v>
      </c>
      <c r="F520" s="22">
        <v>18</v>
      </c>
      <c r="G520" s="24">
        <v>51.89</v>
      </c>
      <c r="H520" s="24">
        <v>66.39</v>
      </c>
      <c r="I520" s="24">
        <v>1195.02</v>
      </c>
      <c r="J520" s="4"/>
      <c r="K520" s="24">
        <f t="shared" si="45"/>
        <v>0</v>
      </c>
    </row>
    <row r="521" spans="1:11" ht="25.5" x14ac:dyDescent="0.2">
      <c r="A521" s="22" t="s">
        <v>633</v>
      </c>
      <c r="B521" s="22" t="s">
        <v>1219</v>
      </c>
      <c r="C521" s="22" t="s">
        <v>9</v>
      </c>
      <c r="D521" s="23" t="s">
        <v>1220</v>
      </c>
      <c r="E521" s="22" t="s">
        <v>8</v>
      </c>
      <c r="F521" s="22">
        <v>11</v>
      </c>
      <c r="G521" s="24">
        <v>54.68</v>
      </c>
      <c r="H521" s="24">
        <v>69.959999999999994</v>
      </c>
      <c r="I521" s="24">
        <v>769.56</v>
      </c>
      <c r="J521" s="4"/>
      <c r="K521" s="24">
        <f t="shared" si="45"/>
        <v>0</v>
      </c>
    </row>
    <row r="522" spans="1:11" ht="25.5" x14ac:dyDescent="0.2">
      <c r="A522" s="22" t="s">
        <v>636</v>
      </c>
      <c r="B522" s="22" t="s">
        <v>17</v>
      </c>
      <c r="C522" s="22" t="s">
        <v>9</v>
      </c>
      <c r="D522" s="23" t="s">
        <v>16</v>
      </c>
      <c r="E522" s="22" t="s">
        <v>8</v>
      </c>
      <c r="F522" s="22">
        <v>3</v>
      </c>
      <c r="G522" s="24">
        <v>148.96</v>
      </c>
      <c r="H522" s="24">
        <v>190.59</v>
      </c>
      <c r="I522" s="24">
        <v>571.77</v>
      </c>
      <c r="J522" s="4"/>
      <c r="K522" s="24">
        <f t="shared" si="45"/>
        <v>0</v>
      </c>
    </row>
    <row r="523" spans="1:11" ht="25.5" x14ac:dyDescent="0.2">
      <c r="A523" s="22" t="s">
        <v>639</v>
      </c>
      <c r="B523" s="22" t="s">
        <v>609</v>
      </c>
      <c r="C523" s="22" t="s">
        <v>9</v>
      </c>
      <c r="D523" s="23" t="s">
        <v>610</v>
      </c>
      <c r="E523" s="22" t="s">
        <v>8</v>
      </c>
      <c r="F523" s="22">
        <v>2</v>
      </c>
      <c r="G523" s="24">
        <v>389.91</v>
      </c>
      <c r="H523" s="24">
        <v>498.88</v>
      </c>
      <c r="I523" s="24">
        <v>997.76</v>
      </c>
      <c r="J523" s="4"/>
      <c r="K523" s="24">
        <f t="shared" si="45"/>
        <v>0</v>
      </c>
    </row>
    <row r="524" spans="1:11" ht="25.5" x14ac:dyDescent="0.2">
      <c r="A524" s="22" t="s">
        <v>642</v>
      </c>
      <c r="B524" s="22" t="s">
        <v>612</v>
      </c>
      <c r="C524" s="22" t="s">
        <v>9</v>
      </c>
      <c r="D524" s="23" t="s">
        <v>613</v>
      </c>
      <c r="E524" s="22" t="s">
        <v>8</v>
      </c>
      <c r="F524" s="22">
        <v>2</v>
      </c>
      <c r="G524" s="24">
        <v>65.67</v>
      </c>
      <c r="H524" s="24">
        <v>84.02</v>
      </c>
      <c r="I524" s="24">
        <v>168.04</v>
      </c>
      <c r="J524" s="4"/>
      <c r="K524" s="24">
        <f t="shared" si="45"/>
        <v>0</v>
      </c>
    </row>
    <row r="525" spans="1:11" ht="25.5" x14ac:dyDescent="0.2">
      <c r="A525" s="22" t="s">
        <v>643</v>
      </c>
      <c r="B525" s="22" t="s">
        <v>631</v>
      </c>
      <c r="C525" s="22" t="s">
        <v>9</v>
      </c>
      <c r="D525" s="23" t="s">
        <v>632</v>
      </c>
      <c r="E525" s="22" t="s">
        <v>8</v>
      </c>
      <c r="F525" s="22">
        <v>2</v>
      </c>
      <c r="G525" s="24">
        <v>1196.6400000000001</v>
      </c>
      <c r="H525" s="24">
        <v>1531.1</v>
      </c>
      <c r="I525" s="24">
        <v>3062.2</v>
      </c>
      <c r="J525" s="4"/>
      <c r="K525" s="24">
        <f t="shared" si="45"/>
        <v>0</v>
      </c>
    </row>
    <row r="526" spans="1:11" ht="25.5" x14ac:dyDescent="0.2">
      <c r="A526" s="22" t="s">
        <v>644</v>
      </c>
      <c r="B526" s="22" t="s">
        <v>615</v>
      </c>
      <c r="C526" s="22" t="s">
        <v>9</v>
      </c>
      <c r="D526" s="23" t="s">
        <v>616</v>
      </c>
      <c r="E526" s="22" t="s">
        <v>8</v>
      </c>
      <c r="F526" s="22">
        <v>2</v>
      </c>
      <c r="G526" s="24">
        <v>83.16</v>
      </c>
      <c r="H526" s="24">
        <v>106.4</v>
      </c>
      <c r="I526" s="24">
        <v>212.8</v>
      </c>
      <c r="J526" s="4"/>
      <c r="K526" s="24">
        <f t="shared" si="45"/>
        <v>0</v>
      </c>
    </row>
    <row r="527" spans="1:11" ht="25.5" x14ac:dyDescent="0.2">
      <c r="A527" s="22" t="s">
        <v>645</v>
      </c>
      <c r="B527" s="22" t="s">
        <v>628</v>
      </c>
      <c r="C527" s="22" t="s">
        <v>9</v>
      </c>
      <c r="D527" s="23" t="s">
        <v>629</v>
      </c>
      <c r="E527" s="22" t="s">
        <v>8</v>
      </c>
      <c r="F527" s="22">
        <v>2</v>
      </c>
      <c r="G527" s="24">
        <v>24.57</v>
      </c>
      <c r="H527" s="24">
        <v>31.43</v>
      </c>
      <c r="I527" s="24">
        <v>62.86</v>
      </c>
      <c r="J527" s="4"/>
      <c r="K527" s="24">
        <f t="shared" si="45"/>
        <v>0</v>
      </c>
    </row>
    <row r="528" spans="1:11" ht="25.5" x14ac:dyDescent="0.2">
      <c r="A528" s="22" t="s">
        <v>646</v>
      </c>
      <c r="B528" s="22" t="s">
        <v>634</v>
      </c>
      <c r="C528" s="22" t="s">
        <v>9</v>
      </c>
      <c r="D528" s="23" t="s">
        <v>635</v>
      </c>
      <c r="E528" s="22" t="s">
        <v>8</v>
      </c>
      <c r="F528" s="22">
        <v>2</v>
      </c>
      <c r="G528" s="24">
        <v>93.61</v>
      </c>
      <c r="H528" s="24">
        <v>119.77</v>
      </c>
      <c r="I528" s="24">
        <v>239.54</v>
      </c>
      <c r="J528" s="4"/>
      <c r="K528" s="24">
        <f t="shared" si="45"/>
        <v>0</v>
      </c>
    </row>
    <row r="529" spans="1:11" ht="14.25" x14ac:dyDescent="0.2">
      <c r="A529" s="22" t="s">
        <v>647</v>
      </c>
      <c r="B529" s="22" t="s">
        <v>637</v>
      </c>
      <c r="C529" s="22" t="s">
        <v>11</v>
      </c>
      <c r="D529" s="23" t="s">
        <v>638</v>
      </c>
      <c r="E529" s="22" t="s">
        <v>8</v>
      </c>
      <c r="F529" s="22">
        <v>7</v>
      </c>
      <c r="G529" s="24">
        <v>114.84</v>
      </c>
      <c r="H529" s="24">
        <v>146.93</v>
      </c>
      <c r="I529" s="24">
        <v>1028.51</v>
      </c>
      <c r="J529" s="4"/>
      <c r="K529" s="24">
        <f t="shared" si="45"/>
        <v>0</v>
      </c>
    </row>
    <row r="530" spans="1:11" ht="14.25" x14ac:dyDescent="0.2">
      <c r="A530" s="22" t="s">
        <v>650</v>
      </c>
      <c r="B530" s="22" t="s">
        <v>640</v>
      </c>
      <c r="C530" s="22" t="s">
        <v>11</v>
      </c>
      <c r="D530" s="23" t="s">
        <v>641</v>
      </c>
      <c r="E530" s="22" t="s">
        <v>8</v>
      </c>
      <c r="F530" s="22">
        <v>4</v>
      </c>
      <c r="G530" s="24">
        <v>243.95</v>
      </c>
      <c r="H530" s="24">
        <v>312.13</v>
      </c>
      <c r="I530" s="24">
        <v>1248.52</v>
      </c>
      <c r="J530" s="4"/>
      <c r="K530" s="24">
        <f t="shared" si="45"/>
        <v>0</v>
      </c>
    </row>
    <row r="531" spans="1:11" ht="14.25" x14ac:dyDescent="0.2">
      <c r="A531" s="22" t="s">
        <v>653</v>
      </c>
      <c r="B531" s="22" t="s">
        <v>13</v>
      </c>
      <c r="C531" s="22" t="s">
        <v>11</v>
      </c>
      <c r="D531" s="23" t="s">
        <v>12</v>
      </c>
      <c r="E531" s="22" t="s">
        <v>10</v>
      </c>
      <c r="F531" s="22">
        <v>72</v>
      </c>
      <c r="G531" s="24">
        <v>49.21</v>
      </c>
      <c r="H531" s="24">
        <v>62.96</v>
      </c>
      <c r="I531" s="24">
        <v>4533.12</v>
      </c>
      <c r="J531" s="4"/>
      <c r="K531" s="24">
        <f t="shared" si="45"/>
        <v>0</v>
      </c>
    </row>
    <row r="532" spans="1:11" ht="14.25" x14ac:dyDescent="0.2">
      <c r="A532" s="22" t="s">
        <v>654</v>
      </c>
      <c r="B532" s="22" t="s">
        <v>20</v>
      </c>
      <c r="C532" s="22" t="s">
        <v>11</v>
      </c>
      <c r="D532" s="23" t="s">
        <v>19</v>
      </c>
      <c r="E532" s="22" t="s">
        <v>10</v>
      </c>
      <c r="F532" s="22">
        <v>1</v>
      </c>
      <c r="G532" s="24">
        <v>26109.98</v>
      </c>
      <c r="H532" s="24">
        <v>33407.71</v>
      </c>
      <c r="I532" s="24">
        <v>33407.71</v>
      </c>
      <c r="J532" s="4"/>
      <c r="K532" s="24">
        <f t="shared" si="45"/>
        <v>0</v>
      </c>
    </row>
    <row r="533" spans="1:11" ht="14.25" x14ac:dyDescent="0.2">
      <c r="A533" s="22" t="s">
        <v>657</v>
      </c>
      <c r="B533" s="22" t="s">
        <v>15</v>
      </c>
      <c r="C533" s="22" t="s">
        <v>11</v>
      </c>
      <c r="D533" s="23" t="s">
        <v>14</v>
      </c>
      <c r="E533" s="22" t="s">
        <v>10</v>
      </c>
      <c r="F533" s="22">
        <v>72</v>
      </c>
      <c r="G533" s="24">
        <v>1171.8599999999999</v>
      </c>
      <c r="H533" s="24">
        <v>1499.39</v>
      </c>
      <c r="I533" s="24">
        <v>107956.08</v>
      </c>
      <c r="J533" s="4"/>
      <c r="K533" s="24">
        <f t="shared" si="45"/>
        <v>0</v>
      </c>
    </row>
    <row r="534" spans="1:11" ht="14.25" x14ac:dyDescent="0.2">
      <c r="A534" s="22" t="s">
        <v>660</v>
      </c>
      <c r="B534" s="22" t="s">
        <v>485</v>
      </c>
      <c r="C534" s="22" t="s">
        <v>831</v>
      </c>
      <c r="D534" s="23" t="s">
        <v>486</v>
      </c>
      <c r="E534" s="22" t="s">
        <v>18</v>
      </c>
      <c r="F534" s="22">
        <v>39</v>
      </c>
      <c r="G534" s="24">
        <v>11.14</v>
      </c>
      <c r="H534" s="24">
        <v>14.25</v>
      </c>
      <c r="I534" s="24">
        <v>555.75</v>
      </c>
      <c r="J534" s="4"/>
      <c r="K534" s="24">
        <f t="shared" si="45"/>
        <v>0</v>
      </c>
    </row>
    <row r="535" spans="1:11" ht="25.5" x14ac:dyDescent="0.2">
      <c r="A535" s="22" t="s">
        <v>663</v>
      </c>
      <c r="B535" s="22" t="s">
        <v>648</v>
      </c>
      <c r="C535" s="22" t="s">
        <v>831</v>
      </c>
      <c r="D535" s="23" t="s">
        <v>649</v>
      </c>
      <c r="E535" s="22" t="s">
        <v>18</v>
      </c>
      <c r="F535" s="22">
        <v>5</v>
      </c>
      <c r="G535" s="24">
        <v>92.73</v>
      </c>
      <c r="H535" s="24">
        <v>118.64</v>
      </c>
      <c r="I535" s="24">
        <v>593.20000000000005</v>
      </c>
      <c r="J535" s="4"/>
      <c r="K535" s="24">
        <f t="shared" si="45"/>
        <v>0</v>
      </c>
    </row>
    <row r="536" spans="1:11" ht="25.5" x14ac:dyDescent="0.2">
      <c r="A536" s="22" t="s">
        <v>664</v>
      </c>
      <c r="B536" s="22" t="s">
        <v>651</v>
      </c>
      <c r="C536" s="22" t="s">
        <v>831</v>
      </c>
      <c r="D536" s="23" t="s">
        <v>652</v>
      </c>
      <c r="E536" s="22" t="s">
        <v>468</v>
      </c>
      <c r="F536" s="22">
        <v>143.19999999999999</v>
      </c>
      <c r="G536" s="24">
        <v>110.03</v>
      </c>
      <c r="H536" s="24">
        <v>140.78</v>
      </c>
      <c r="I536" s="24">
        <v>20159.689999999999</v>
      </c>
      <c r="J536" s="4"/>
      <c r="K536" s="24">
        <f t="shared" si="45"/>
        <v>0</v>
      </c>
    </row>
    <row r="537" spans="1:11" ht="38.25" x14ac:dyDescent="0.2">
      <c r="A537" s="22" t="s">
        <v>667</v>
      </c>
      <c r="B537" s="22" t="s">
        <v>500</v>
      </c>
      <c r="C537" s="22" t="s">
        <v>831</v>
      </c>
      <c r="D537" s="23" t="s">
        <v>501</v>
      </c>
      <c r="E537" s="22" t="s">
        <v>18</v>
      </c>
      <c r="F537" s="22">
        <v>127</v>
      </c>
      <c r="G537" s="24">
        <v>50.36</v>
      </c>
      <c r="H537" s="24">
        <v>64.430000000000007</v>
      </c>
      <c r="I537" s="24">
        <v>8182.61</v>
      </c>
      <c r="J537" s="4"/>
      <c r="K537" s="24">
        <f t="shared" si="45"/>
        <v>0</v>
      </c>
    </row>
    <row r="538" spans="1:11" ht="25.5" x14ac:dyDescent="0.2">
      <c r="A538" s="22" t="s">
        <v>668</v>
      </c>
      <c r="B538" s="22" t="s">
        <v>655</v>
      </c>
      <c r="C538" s="22" t="s">
        <v>831</v>
      </c>
      <c r="D538" s="23" t="s">
        <v>656</v>
      </c>
      <c r="E538" s="22" t="s">
        <v>18</v>
      </c>
      <c r="F538" s="22">
        <v>9</v>
      </c>
      <c r="G538" s="24">
        <v>108.78</v>
      </c>
      <c r="H538" s="24">
        <v>139.18</v>
      </c>
      <c r="I538" s="24">
        <v>1252.6199999999999</v>
      </c>
      <c r="J538" s="4"/>
      <c r="K538" s="24">
        <f t="shared" si="45"/>
        <v>0</v>
      </c>
    </row>
    <row r="539" spans="1:11" ht="25.5" x14ac:dyDescent="0.2">
      <c r="A539" s="22" t="s">
        <v>671</v>
      </c>
      <c r="B539" s="22" t="s">
        <v>658</v>
      </c>
      <c r="C539" s="22" t="s">
        <v>831</v>
      </c>
      <c r="D539" s="23" t="s">
        <v>659</v>
      </c>
      <c r="E539" s="22" t="s">
        <v>18</v>
      </c>
      <c r="F539" s="22">
        <v>48</v>
      </c>
      <c r="G539" s="24">
        <v>48.49</v>
      </c>
      <c r="H539" s="24">
        <v>62.04</v>
      </c>
      <c r="I539" s="24">
        <v>2977.92</v>
      </c>
      <c r="J539" s="4"/>
      <c r="K539" s="24">
        <f t="shared" si="45"/>
        <v>0</v>
      </c>
    </row>
    <row r="540" spans="1:11" ht="38.25" x14ac:dyDescent="0.2">
      <c r="A540" s="22" t="s">
        <v>672</v>
      </c>
      <c r="B540" s="22" t="s">
        <v>661</v>
      </c>
      <c r="C540" s="22" t="s">
        <v>9</v>
      </c>
      <c r="D540" s="23" t="s">
        <v>662</v>
      </c>
      <c r="E540" s="22" t="s">
        <v>21</v>
      </c>
      <c r="F540" s="22">
        <v>118</v>
      </c>
      <c r="G540" s="24">
        <v>15.33</v>
      </c>
      <c r="H540" s="24">
        <v>19.61</v>
      </c>
      <c r="I540" s="24">
        <v>2313.98</v>
      </c>
      <c r="J540" s="4"/>
      <c r="K540" s="24">
        <f t="shared" si="45"/>
        <v>0</v>
      </c>
    </row>
    <row r="541" spans="1:11" ht="38.25" x14ac:dyDescent="0.2">
      <c r="A541" s="22" t="s">
        <v>675</v>
      </c>
      <c r="B541" s="22" t="s">
        <v>518</v>
      </c>
      <c r="C541" s="22" t="s">
        <v>9</v>
      </c>
      <c r="D541" s="23" t="s">
        <v>519</v>
      </c>
      <c r="E541" s="22" t="s">
        <v>21</v>
      </c>
      <c r="F541" s="22">
        <v>1402.8</v>
      </c>
      <c r="G541" s="24">
        <v>10.09</v>
      </c>
      <c r="H541" s="24">
        <v>12.91</v>
      </c>
      <c r="I541" s="24">
        <v>18110.14</v>
      </c>
      <c r="J541" s="4"/>
      <c r="K541" s="24">
        <f t="shared" si="45"/>
        <v>0</v>
      </c>
    </row>
    <row r="542" spans="1:11" ht="38.25" x14ac:dyDescent="0.2">
      <c r="A542" s="22" t="s">
        <v>678</v>
      </c>
      <c r="B542" s="22" t="s">
        <v>1221</v>
      </c>
      <c r="C542" s="22" t="s">
        <v>9</v>
      </c>
      <c r="D542" s="23" t="s">
        <v>1222</v>
      </c>
      <c r="E542" s="22" t="s">
        <v>21</v>
      </c>
      <c r="F542" s="22">
        <v>11.6</v>
      </c>
      <c r="G542" s="24">
        <v>9.73</v>
      </c>
      <c r="H542" s="24">
        <v>12.44</v>
      </c>
      <c r="I542" s="24">
        <v>144.30000000000001</v>
      </c>
      <c r="J542" s="4"/>
      <c r="K542" s="24">
        <f t="shared" si="45"/>
        <v>0</v>
      </c>
    </row>
    <row r="543" spans="1:11" ht="38.25" x14ac:dyDescent="0.2">
      <c r="A543" s="22" t="s">
        <v>681</v>
      </c>
      <c r="B543" s="22" t="s">
        <v>665</v>
      </c>
      <c r="C543" s="22" t="s">
        <v>9</v>
      </c>
      <c r="D543" s="23" t="s">
        <v>666</v>
      </c>
      <c r="E543" s="22" t="s">
        <v>21</v>
      </c>
      <c r="F543" s="22">
        <v>45.5</v>
      </c>
      <c r="G543" s="24">
        <v>14.4</v>
      </c>
      <c r="H543" s="24">
        <v>18.420000000000002</v>
      </c>
      <c r="I543" s="24">
        <v>838.11</v>
      </c>
      <c r="J543" s="4"/>
      <c r="K543" s="24">
        <f t="shared" si="45"/>
        <v>0</v>
      </c>
    </row>
    <row r="544" spans="1:11" ht="38.25" x14ac:dyDescent="0.2">
      <c r="A544" s="22" t="s">
        <v>682</v>
      </c>
      <c r="B544" s="22" t="s">
        <v>1223</v>
      </c>
      <c r="C544" s="22" t="s">
        <v>9</v>
      </c>
      <c r="D544" s="23" t="s">
        <v>1224</v>
      </c>
      <c r="E544" s="22" t="s">
        <v>21</v>
      </c>
      <c r="F544" s="22">
        <v>34.6</v>
      </c>
      <c r="G544" s="24">
        <v>13.86</v>
      </c>
      <c r="H544" s="24">
        <v>17.73</v>
      </c>
      <c r="I544" s="24">
        <v>613.45000000000005</v>
      </c>
      <c r="J544" s="4"/>
      <c r="K544" s="24">
        <f t="shared" si="45"/>
        <v>0</v>
      </c>
    </row>
    <row r="545" spans="1:11" ht="38.25" x14ac:dyDescent="0.2">
      <c r="A545" s="22" t="s">
        <v>685</v>
      </c>
      <c r="B545" s="22" t="s">
        <v>669</v>
      </c>
      <c r="C545" s="22" t="s">
        <v>9</v>
      </c>
      <c r="D545" s="23" t="s">
        <v>670</v>
      </c>
      <c r="E545" s="22" t="s">
        <v>21</v>
      </c>
      <c r="F545" s="22">
        <v>90.5</v>
      </c>
      <c r="G545" s="24">
        <v>26.36</v>
      </c>
      <c r="H545" s="24">
        <v>33.72</v>
      </c>
      <c r="I545" s="24">
        <v>3051.66</v>
      </c>
      <c r="J545" s="4"/>
      <c r="K545" s="24">
        <f t="shared" si="45"/>
        <v>0</v>
      </c>
    </row>
    <row r="546" spans="1:11" ht="51" x14ac:dyDescent="0.2">
      <c r="A546" s="22" t="s">
        <v>688</v>
      </c>
      <c r="B546" s="22" t="s">
        <v>1225</v>
      </c>
      <c r="C546" s="22" t="s">
        <v>11</v>
      </c>
      <c r="D546" s="23" t="s">
        <v>1226</v>
      </c>
      <c r="E546" s="22" t="s">
        <v>18</v>
      </c>
      <c r="F546" s="22">
        <v>147</v>
      </c>
      <c r="G546" s="24">
        <v>177.57</v>
      </c>
      <c r="H546" s="24">
        <v>227.2</v>
      </c>
      <c r="I546" s="24">
        <v>33398.400000000001</v>
      </c>
      <c r="J546" s="4"/>
      <c r="K546" s="24">
        <f t="shared" si="45"/>
        <v>0</v>
      </c>
    </row>
    <row r="547" spans="1:11" ht="25.5" x14ac:dyDescent="0.2">
      <c r="A547" s="22" t="s">
        <v>691</v>
      </c>
      <c r="B547" s="22" t="s">
        <v>673</v>
      </c>
      <c r="C547" s="22" t="s">
        <v>9</v>
      </c>
      <c r="D547" s="23" t="s">
        <v>674</v>
      </c>
      <c r="E547" s="22" t="s">
        <v>8</v>
      </c>
      <c r="F547" s="22">
        <v>115</v>
      </c>
      <c r="G547" s="24">
        <v>40.06</v>
      </c>
      <c r="H547" s="24">
        <v>51.25</v>
      </c>
      <c r="I547" s="24">
        <v>5893.75</v>
      </c>
      <c r="J547" s="4"/>
      <c r="K547" s="24">
        <f t="shared" si="45"/>
        <v>0</v>
      </c>
    </row>
    <row r="548" spans="1:11" ht="25.5" x14ac:dyDescent="0.2">
      <c r="A548" s="22" t="s">
        <v>692</v>
      </c>
      <c r="B548" s="22" t="s">
        <v>676</v>
      </c>
      <c r="C548" s="22" t="s">
        <v>9</v>
      </c>
      <c r="D548" s="23" t="s">
        <v>677</v>
      </c>
      <c r="E548" s="22" t="s">
        <v>8</v>
      </c>
      <c r="F548" s="22">
        <v>2</v>
      </c>
      <c r="G548" s="24">
        <v>603.5</v>
      </c>
      <c r="H548" s="24">
        <v>772.17</v>
      </c>
      <c r="I548" s="24">
        <v>1544.34</v>
      </c>
      <c r="J548" s="4"/>
      <c r="K548" s="24">
        <f t="shared" si="45"/>
        <v>0</v>
      </c>
    </row>
    <row r="549" spans="1:11" ht="38.25" x14ac:dyDescent="0.2">
      <c r="A549" s="22" t="s">
        <v>1227</v>
      </c>
      <c r="B549" s="22" t="s">
        <v>679</v>
      </c>
      <c r="C549" s="22" t="s">
        <v>9</v>
      </c>
      <c r="D549" s="23" t="s">
        <v>680</v>
      </c>
      <c r="E549" s="22" t="s">
        <v>8</v>
      </c>
      <c r="F549" s="22">
        <v>2</v>
      </c>
      <c r="G549" s="24">
        <v>222.24</v>
      </c>
      <c r="H549" s="24">
        <v>284.35000000000002</v>
      </c>
      <c r="I549" s="24">
        <v>568.70000000000005</v>
      </c>
      <c r="J549" s="4"/>
      <c r="K549" s="24">
        <f t="shared" si="45"/>
        <v>0</v>
      </c>
    </row>
    <row r="550" spans="1:11" ht="25.5" x14ac:dyDescent="0.2">
      <c r="A550" s="22" t="s">
        <v>1228</v>
      </c>
      <c r="B550" s="22" t="s">
        <v>683</v>
      </c>
      <c r="C550" s="22" t="s">
        <v>9</v>
      </c>
      <c r="D550" s="23" t="s">
        <v>684</v>
      </c>
      <c r="E550" s="22" t="s">
        <v>8</v>
      </c>
      <c r="F550" s="22">
        <v>20</v>
      </c>
      <c r="G550" s="24">
        <v>363.42</v>
      </c>
      <c r="H550" s="24">
        <v>464.99</v>
      </c>
      <c r="I550" s="24">
        <v>9299.7999999999993</v>
      </c>
      <c r="J550" s="4"/>
      <c r="K550" s="24">
        <f t="shared" si="45"/>
        <v>0</v>
      </c>
    </row>
    <row r="551" spans="1:11" ht="63.75" x14ac:dyDescent="0.2">
      <c r="A551" s="22" t="s">
        <v>1229</v>
      </c>
      <c r="B551" s="22" t="s">
        <v>686</v>
      </c>
      <c r="C551" s="22" t="s">
        <v>9</v>
      </c>
      <c r="D551" s="23" t="s">
        <v>687</v>
      </c>
      <c r="E551" s="22" t="s">
        <v>8</v>
      </c>
      <c r="F551" s="22">
        <v>9</v>
      </c>
      <c r="G551" s="24">
        <v>144.72</v>
      </c>
      <c r="H551" s="24">
        <v>185.16</v>
      </c>
      <c r="I551" s="24">
        <v>1666.44</v>
      </c>
      <c r="J551" s="4"/>
      <c r="K551" s="24">
        <f t="shared" si="45"/>
        <v>0</v>
      </c>
    </row>
    <row r="552" spans="1:11" ht="38.25" x14ac:dyDescent="0.2">
      <c r="A552" s="22" t="s">
        <v>1230</v>
      </c>
      <c r="B552" s="22" t="s">
        <v>689</v>
      </c>
      <c r="C552" s="22" t="s">
        <v>9</v>
      </c>
      <c r="D552" s="23" t="s">
        <v>690</v>
      </c>
      <c r="E552" s="22" t="s">
        <v>8</v>
      </c>
      <c r="F552" s="22">
        <v>6</v>
      </c>
      <c r="G552" s="24">
        <v>1087.25</v>
      </c>
      <c r="H552" s="24">
        <v>1391.13</v>
      </c>
      <c r="I552" s="24">
        <v>8346.7800000000007</v>
      </c>
      <c r="J552" s="4"/>
      <c r="K552" s="24">
        <f t="shared" si="45"/>
        <v>0</v>
      </c>
    </row>
    <row r="553" spans="1:11" ht="38.25" x14ac:dyDescent="0.2">
      <c r="A553" s="22" t="s">
        <v>1231</v>
      </c>
      <c r="B553" s="22" t="s">
        <v>693</v>
      </c>
      <c r="C553" s="22" t="s">
        <v>831</v>
      </c>
      <c r="D553" s="23" t="s">
        <v>694</v>
      </c>
      <c r="E553" s="22" t="s">
        <v>18</v>
      </c>
      <c r="F553" s="22">
        <v>2</v>
      </c>
      <c r="G553" s="24">
        <v>1328.13</v>
      </c>
      <c r="H553" s="24">
        <v>1699.34</v>
      </c>
      <c r="I553" s="24">
        <v>3398.68</v>
      </c>
      <c r="J553" s="4"/>
      <c r="K553" s="24">
        <f t="shared" si="45"/>
        <v>0</v>
      </c>
    </row>
    <row r="554" spans="1:11" ht="14.25" x14ac:dyDescent="0.2">
      <c r="A554" s="18" t="s">
        <v>43</v>
      </c>
      <c r="B554" s="18"/>
      <c r="C554" s="18"/>
      <c r="D554" s="19" t="s">
        <v>44</v>
      </c>
      <c r="E554" s="18"/>
      <c r="F554" s="18"/>
      <c r="G554" s="20">
        <v>1</v>
      </c>
      <c r="H554" s="20"/>
      <c r="I554" s="20">
        <f>SUBTOTAL(9,I555:I564)</f>
        <v>71228.850000000006</v>
      </c>
      <c r="J554" s="2"/>
      <c r="K554" s="20">
        <f>SUBTOTAL(9,K555:K564)</f>
        <v>0</v>
      </c>
    </row>
    <row r="555" spans="1:11" ht="14.25" x14ac:dyDescent="0.2">
      <c r="A555" s="22" t="s">
        <v>695</v>
      </c>
      <c r="B555" s="22" t="s">
        <v>696</v>
      </c>
      <c r="C555" s="22" t="s">
        <v>11</v>
      </c>
      <c r="D555" s="23" t="s">
        <v>697</v>
      </c>
      <c r="E555" s="22" t="s">
        <v>8</v>
      </c>
      <c r="F555" s="22">
        <v>1</v>
      </c>
      <c r="G555" s="24">
        <v>38.4</v>
      </c>
      <c r="H555" s="24">
        <v>49.13</v>
      </c>
      <c r="I555" s="24">
        <v>49.13</v>
      </c>
      <c r="J555" s="4"/>
      <c r="K555" s="24">
        <f t="shared" ref="K555:K619" si="46">ROUND(J555*F555,2)</f>
        <v>0</v>
      </c>
    </row>
    <row r="556" spans="1:11" ht="25.5" x14ac:dyDescent="0.2">
      <c r="A556" s="22" t="s">
        <v>698</v>
      </c>
      <c r="B556" s="22" t="s">
        <v>699</v>
      </c>
      <c r="C556" s="22" t="s">
        <v>9</v>
      </c>
      <c r="D556" s="23" t="s">
        <v>700</v>
      </c>
      <c r="E556" s="22" t="s">
        <v>8</v>
      </c>
      <c r="F556" s="22">
        <v>15</v>
      </c>
      <c r="G556" s="24">
        <v>55.71</v>
      </c>
      <c r="H556" s="24">
        <v>71.28</v>
      </c>
      <c r="I556" s="24">
        <v>1069.2</v>
      </c>
      <c r="J556" s="4"/>
      <c r="K556" s="24">
        <f t="shared" si="46"/>
        <v>0</v>
      </c>
    </row>
    <row r="557" spans="1:11" ht="25.5" x14ac:dyDescent="0.2">
      <c r="A557" s="22" t="s">
        <v>701</v>
      </c>
      <c r="B557" s="22" t="s">
        <v>702</v>
      </c>
      <c r="C557" s="22" t="s">
        <v>9</v>
      </c>
      <c r="D557" s="23" t="s">
        <v>703</v>
      </c>
      <c r="E557" s="22" t="s">
        <v>8</v>
      </c>
      <c r="F557" s="22">
        <v>15</v>
      </c>
      <c r="G557" s="24">
        <v>131.86000000000001</v>
      </c>
      <c r="H557" s="24">
        <v>168.71</v>
      </c>
      <c r="I557" s="24">
        <v>2530.65</v>
      </c>
      <c r="J557" s="4"/>
      <c r="K557" s="24">
        <f t="shared" si="46"/>
        <v>0</v>
      </c>
    </row>
    <row r="558" spans="1:11" ht="38.25" x14ac:dyDescent="0.2">
      <c r="A558" s="22" t="s">
        <v>704</v>
      </c>
      <c r="B558" s="22" t="s">
        <v>705</v>
      </c>
      <c r="C558" s="22" t="s">
        <v>831</v>
      </c>
      <c r="D558" s="23" t="s">
        <v>706</v>
      </c>
      <c r="E558" s="22" t="s">
        <v>18</v>
      </c>
      <c r="F558" s="22">
        <v>1</v>
      </c>
      <c r="G558" s="24">
        <v>47.06</v>
      </c>
      <c r="H558" s="24">
        <v>60.21</v>
      </c>
      <c r="I558" s="24">
        <v>60.21</v>
      </c>
      <c r="J558" s="4"/>
      <c r="K558" s="24">
        <f t="shared" si="46"/>
        <v>0</v>
      </c>
    </row>
    <row r="559" spans="1:11" ht="25.5" x14ac:dyDescent="0.2">
      <c r="A559" s="22" t="s">
        <v>707</v>
      </c>
      <c r="B559" s="22" t="s">
        <v>708</v>
      </c>
      <c r="C559" s="22" t="s">
        <v>831</v>
      </c>
      <c r="D559" s="23" t="s">
        <v>709</v>
      </c>
      <c r="E559" s="22" t="s">
        <v>18</v>
      </c>
      <c r="F559" s="22">
        <v>32</v>
      </c>
      <c r="G559" s="24">
        <v>65.73</v>
      </c>
      <c r="H559" s="24">
        <v>84.1</v>
      </c>
      <c r="I559" s="24">
        <v>2691.2</v>
      </c>
      <c r="J559" s="4"/>
      <c r="K559" s="24">
        <f t="shared" si="46"/>
        <v>0</v>
      </c>
    </row>
    <row r="560" spans="1:11" ht="25.5" x14ac:dyDescent="0.2">
      <c r="A560" s="22" t="s">
        <v>710</v>
      </c>
      <c r="B560" s="22" t="s">
        <v>711</v>
      </c>
      <c r="C560" s="22" t="s">
        <v>9</v>
      </c>
      <c r="D560" s="23" t="s">
        <v>712</v>
      </c>
      <c r="E560" s="22" t="s">
        <v>8</v>
      </c>
      <c r="F560" s="22">
        <v>7</v>
      </c>
      <c r="G560" s="24">
        <v>113.65</v>
      </c>
      <c r="H560" s="24">
        <v>145.41</v>
      </c>
      <c r="I560" s="24">
        <v>1017.87</v>
      </c>
      <c r="J560" s="4"/>
      <c r="K560" s="24">
        <f t="shared" si="46"/>
        <v>0</v>
      </c>
    </row>
    <row r="561" spans="1:11" ht="25.5" x14ac:dyDescent="0.2">
      <c r="A561" s="22" t="s">
        <v>713</v>
      </c>
      <c r="B561" s="22" t="s">
        <v>714</v>
      </c>
      <c r="C561" s="22" t="s">
        <v>9</v>
      </c>
      <c r="D561" s="23" t="s">
        <v>715</v>
      </c>
      <c r="E561" s="22" t="s">
        <v>8</v>
      </c>
      <c r="F561" s="22">
        <v>7</v>
      </c>
      <c r="G561" s="24">
        <v>482.66</v>
      </c>
      <c r="H561" s="24">
        <v>617.55999999999995</v>
      </c>
      <c r="I561" s="24">
        <v>4322.92</v>
      </c>
      <c r="J561" s="4"/>
      <c r="K561" s="24">
        <f t="shared" si="46"/>
        <v>0</v>
      </c>
    </row>
    <row r="562" spans="1:11" ht="38.25" x14ac:dyDescent="0.2">
      <c r="A562" s="22" t="s">
        <v>716</v>
      </c>
      <c r="B562" s="22" t="s">
        <v>717</v>
      </c>
      <c r="C562" s="22" t="s">
        <v>831</v>
      </c>
      <c r="D562" s="23" t="s">
        <v>718</v>
      </c>
      <c r="E562" s="22" t="s">
        <v>18</v>
      </c>
      <c r="F562" s="22">
        <v>19</v>
      </c>
      <c r="G562" s="24">
        <v>129.47999999999999</v>
      </c>
      <c r="H562" s="24">
        <v>165.66</v>
      </c>
      <c r="I562" s="24">
        <v>3147.54</v>
      </c>
      <c r="J562" s="4"/>
      <c r="K562" s="24">
        <f t="shared" si="46"/>
        <v>0</v>
      </c>
    </row>
    <row r="563" spans="1:11" ht="25.5" x14ac:dyDescent="0.2">
      <c r="A563" s="22" t="s">
        <v>719</v>
      </c>
      <c r="B563" s="22" t="s">
        <v>720</v>
      </c>
      <c r="C563" s="22" t="s">
        <v>831</v>
      </c>
      <c r="D563" s="23" t="s">
        <v>721</v>
      </c>
      <c r="E563" s="22" t="s">
        <v>468</v>
      </c>
      <c r="F563" s="22">
        <v>472.4</v>
      </c>
      <c r="G563" s="24">
        <v>40.31</v>
      </c>
      <c r="H563" s="24">
        <v>51.57</v>
      </c>
      <c r="I563" s="24">
        <v>24361.66</v>
      </c>
      <c r="J563" s="4"/>
      <c r="K563" s="24">
        <f t="shared" si="46"/>
        <v>0</v>
      </c>
    </row>
    <row r="564" spans="1:11" ht="38.25" x14ac:dyDescent="0.2">
      <c r="A564" s="22" t="s">
        <v>722</v>
      </c>
      <c r="B564" s="22" t="s">
        <v>723</v>
      </c>
      <c r="C564" s="22" t="s">
        <v>831</v>
      </c>
      <c r="D564" s="23" t="s">
        <v>724</v>
      </c>
      <c r="E564" s="22" t="s">
        <v>468</v>
      </c>
      <c r="F564" s="22">
        <v>274.8</v>
      </c>
      <c r="G564" s="24">
        <v>90.95</v>
      </c>
      <c r="H564" s="24">
        <v>116.37</v>
      </c>
      <c r="I564" s="24">
        <v>31978.47</v>
      </c>
      <c r="J564" s="4"/>
      <c r="K564" s="24">
        <f t="shared" si="46"/>
        <v>0</v>
      </c>
    </row>
    <row r="565" spans="1:11" ht="14.25" x14ac:dyDescent="0.2">
      <c r="A565" s="18" t="s">
        <v>45</v>
      </c>
      <c r="B565" s="18"/>
      <c r="C565" s="18"/>
      <c r="D565" s="19" t="s">
        <v>828</v>
      </c>
      <c r="E565" s="18"/>
      <c r="F565" s="18"/>
      <c r="G565" s="20">
        <v>1</v>
      </c>
      <c r="H565" s="20"/>
      <c r="I565" s="20">
        <f>SUBTOTAL(9,I566)</f>
        <v>100864.64</v>
      </c>
      <c r="J565" s="2"/>
      <c r="K565" s="20">
        <f>SUBTOTAL(9,K566)</f>
        <v>0</v>
      </c>
    </row>
    <row r="566" spans="1:11" ht="38.25" x14ac:dyDescent="0.2">
      <c r="A566" s="22" t="s">
        <v>725</v>
      </c>
      <c r="B566" s="22" t="s">
        <v>1232</v>
      </c>
      <c r="C566" s="22" t="s">
        <v>831</v>
      </c>
      <c r="D566" s="23" t="s">
        <v>1233</v>
      </c>
      <c r="E566" s="22" t="s">
        <v>18</v>
      </c>
      <c r="F566" s="22">
        <v>1</v>
      </c>
      <c r="G566" s="24">
        <v>78831.3</v>
      </c>
      <c r="H566" s="24">
        <v>100864.64</v>
      </c>
      <c r="I566" s="24">
        <v>100864.64</v>
      </c>
      <c r="J566" s="4"/>
      <c r="K566" s="24">
        <f t="shared" si="46"/>
        <v>0</v>
      </c>
    </row>
    <row r="567" spans="1:11" ht="14.25" x14ac:dyDescent="0.2">
      <c r="A567" s="18" t="s">
        <v>47</v>
      </c>
      <c r="B567" s="18"/>
      <c r="C567" s="18"/>
      <c r="D567" s="19" t="s">
        <v>46</v>
      </c>
      <c r="E567" s="18"/>
      <c r="F567" s="18"/>
      <c r="G567" s="20">
        <v>1</v>
      </c>
      <c r="H567" s="20"/>
      <c r="I567" s="20">
        <f>SUBTOTAL(9,I568:I572)</f>
        <v>55935.960000000006</v>
      </c>
      <c r="J567" s="2"/>
      <c r="K567" s="20">
        <f>SUBTOTAL(9,K568:K572)</f>
        <v>0</v>
      </c>
    </row>
    <row r="568" spans="1:11" ht="14.25" x14ac:dyDescent="0.2">
      <c r="A568" s="22" t="s">
        <v>736</v>
      </c>
      <c r="B568" s="22" t="s">
        <v>726</v>
      </c>
      <c r="C568" s="22" t="s">
        <v>11</v>
      </c>
      <c r="D568" s="23" t="s">
        <v>727</v>
      </c>
      <c r="E568" s="22" t="s">
        <v>8</v>
      </c>
      <c r="F568" s="22">
        <v>1</v>
      </c>
      <c r="G568" s="24">
        <v>1459</v>
      </c>
      <c r="H568" s="24">
        <v>1866.79</v>
      </c>
      <c r="I568" s="24">
        <v>1866.79</v>
      </c>
      <c r="J568" s="4"/>
      <c r="K568" s="24">
        <f t="shared" si="46"/>
        <v>0</v>
      </c>
    </row>
    <row r="569" spans="1:11" ht="25.5" x14ac:dyDescent="0.2">
      <c r="A569" s="22" t="s">
        <v>739</v>
      </c>
      <c r="B569" s="22" t="s">
        <v>728</v>
      </c>
      <c r="C569" s="22" t="s">
        <v>9</v>
      </c>
      <c r="D569" s="23" t="s">
        <v>729</v>
      </c>
      <c r="E569" s="22" t="s">
        <v>21</v>
      </c>
      <c r="F569" s="22">
        <v>213</v>
      </c>
      <c r="G569" s="24">
        <v>173.97</v>
      </c>
      <c r="H569" s="24">
        <v>222.59</v>
      </c>
      <c r="I569" s="24">
        <v>47411.67</v>
      </c>
      <c r="J569" s="4"/>
      <c r="K569" s="24">
        <f t="shared" si="46"/>
        <v>0</v>
      </c>
    </row>
    <row r="570" spans="1:11" ht="25.5" x14ac:dyDescent="0.2">
      <c r="A570" s="22" t="s">
        <v>740</v>
      </c>
      <c r="B570" s="22" t="s">
        <v>730</v>
      </c>
      <c r="C570" s="22" t="s">
        <v>9</v>
      </c>
      <c r="D570" s="23" t="s">
        <v>731</v>
      </c>
      <c r="E570" s="22" t="s">
        <v>63</v>
      </c>
      <c r="F570" s="22">
        <v>15.93</v>
      </c>
      <c r="G570" s="24">
        <v>194.28</v>
      </c>
      <c r="H570" s="24">
        <v>248.58</v>
      </c>
      <c r="I570" s="24">
        <v>3959.87</v>
      </c>
      <c r="J570" s="4"/>
      <c r="K570" s="24">
        <f t="shared" si="46"/>
        <v>0</v>
      </c>
    </row>
    <row r="571" spans="1:11" ht="14.25" x14ac:dyDescent="0.2">
      <c r="A571" s="22" t="s">
        <v>743</v>
      </c>
      <c r="B571" s="22" t="s">
        <v>732</v>
      </c>
      <c r="C571" s="22" t="s">
        <v>11</v>
      </c>
      <c r="D571" s="23" t="s">
        <v>733</v>
      </c>
      <c r="E571" s="22" t="s">
        <v>8</v>
      </c>
      <c r="F571" s="22">
        <v>8</v>
      </c>
      <c r="G571" s="24">
        <v>12.2</v>
      </c>
      <c r="H571" s="24">
        <v>15.6</v>
      </c>
      <c r="I571" s="24">
        <v>124.8</v>
      </c>
      <c r="J571" s="4"/>
      <c r="K571" s="24">
        <f t="shared" si="46"/>
        <v>0</v>
      </c>
    </row>
    <row r="572" spans="1:11" ht="14.25" x14ac:dyDescent="0.2">
      <c r="A572" s="22" t="s">
        <v>744</v>
      </c>
      <c r="B572" s="22" t="s">
        <v>734</v>
      </c>
      <c r="C572" s="22" t="s">
        <v>11</v>
      </c>
      <c r="D572" s="23" t="s">
        <v>735</v>
      </c>
      <c r="E572" s="22" t="s">
        <v>8</v>
      </c>
      <c r="F572" s="22">
        <v>39</v>
      </c>
      <c r="G572" s="24">
        <v>51.56</v>
      </c>
      <c r="H572" s="24">
        <v>65.97</v>
      </c>
      <c r="I572" s="24">
        <v>2572.83</v>
      </c>
      <c r="J572" s="4"/>
      <c r="K572" s="24">
        <f t="shared" si="46"/>
        <v>0</v>
      </c>
    </row>
    <row r="573" spans="1:11" ht="14.25" x14ac:dyDescent="0.2">
      <c r="A573" s="18" t="s">
        <v>49</v>
      </c>
      <c r="B573" s="18"/>
      <c r="C573" s="18"/>
      <c r="D573" s="19" t="s">
        <v>48</v>
      </c>
      <c r="E573" s="18"/>
      <c r="F573" s="18"/>
      <c r="G573" s="20">
        <v>1</v>
      </c>
      <c r="H573" s="20"/>
      <c r="I573" s="20">
        <f>SUBTOTAL(9,I574:I578)</f>
        <v>285572.35000000003</v>
      </c>
      <c r="J573" s="2"/>
      <c r="K573" s="20">
        <f>SUBTOTAL(9,K574:K578)</f>
        <v>0</v>
      </c>
    </row>
    <row r="574" spans="1:11" ht="63.75" x14ac:dyDescent="0.2">
      <c r="A574" s="22" t="s">
        <v>749</v>
      </c>
      <c r="B574" s="22" t="s">
        <v>737</v>
      </c>
      <c r="C574" s="22" t="s">
        <v>9</v>
      </c>
      <c r="D574" s="23" t="s">
        <v>738</v>
      </c>
      <c r="E574" s="22" t="s">
        <v>63</v>
      </c>
      <c r="F574" s="22">
        <v>1382.14</v>
      </c>
      <c r="G574" s="24">
        <v>89.08</v>
      </c>
      <c r="H574" s="24">
        <v>113.97</v>
      </c>
      <c r="I574" s="24">
        <v>157522.49</v>
      </c>
      <c r="J574" s="4"/>
      <c r="K574" s="24">
        <f t="shared" si="46"/>
        <v>0</v>
      </c>
    </row>
    <row r="575" spans="1:11" ht="38.25" x14ac:dyDescent="0.2">
      <c r="A575" s="22" t="s">
        <v>750</v>
      </c>
      <c r="B575" s="22" t="s">
        <v>741</v>
      </c>
      <c r="C575" s="22" t="s">
        <v>9</v>
      </c>
      <c r="D575" s="23" t="s">
        <v>742</v>
      </c>
      <c r="E575" s="22" t="s">
        <v>63</v>
      </c>
      <c r="F575" s="22">
        <v>548.13</v>
      </c>
      <c r="G575" s="24">
        <v>71.489999999999995</v>
      </c>
      <c r="H575" s="24">
        <v>91.47</v>
      </c>
      <c r="I575" s="24">
        <v>50137.45</v>
      </c>
      <c r="J575" s="4"/>
      <c r="K575" s="24">
        <f t="shared" si="46"/>
        <v>0</v>
      </c>
    </row>
    <row r="576" spans="1:11" ht="25.5" x14ac:dyDescent="0.2">
      <c r="A576" s="22" t="s">
        <v>753</v>
      </c>
      <c r="B576" s="22" t="s">
        <v>745</v>
      </c>
      <c r="C576" s="22" t="s">
        <v>9</v>
      </c>
      <c r="D576" s="23" t="s">
        <v>746</v>
      </c>
      <c r="E576" s="22" t="s">
        <v>63</v>
      </c>
      <c r="F576" s="22">
        <v>187.61</v>
      </c>
      <c r="G576" s="24">
        <v>77.900000000000006</v>
      </c>
      <c r="H576" s="24">
        <v>99.67</v>
      </c>
      <c r="I576" s="24">
        <v>18699.080000000002</v>
      </c>
      <c r="J576" s="4"/>
      <c r="K576" s="24">
        <f t="shared" si="46"/>
        <v>0</v>
      </c>
    </row>
    <row r="577" spans="1:11" ht="25.5" x14ac:dyDescent="0.2">
      <c r="A577" s="22" t="s">
        <v>754</v>
      </c>
      <c r="B577" s="22" t="s">
        <v>747</v>
      </c>
      <c r="C577" s="22" t="s">
        <v>9</v>
      </c>
      <c r="D577" s="23" t="s">
        <v>748</v>
      </c>
      <c r="E577" s="22" t="s">
        <v>63</v>
      </c>
      <c r="F577" s="22">
        <v>211.14</v>
      </c>
      <c r="G577" s="24">
        <v>84.89</v>
      </c>
      <c r="H577" s="24">
        <v>108.61</v>
      </c>
      <c r="I577" s="24">
        <v>22931.91</v>
      </c>
      <c r="J577" s="4"/>
      <c r="K577" s="24">
        <f t="shared" si="46"/>
        <v>0</v>
      </c>
    </row>
    <row r="578" spans="1:11" ht="38.25" x14ac:dyDescent="0.2">
      <c r="A578" s="22" t="s">
        <v>755</v>
      </c>
      <c r="B578" s="22" t="s">
        <v>1380</v>
      </c>
      <c r="C578" s="22" t="s">
        <v>9</v>
      </c>
      <c r="D578" s="23" t="s">
        <v>1381</v>
      </c>
      <c r="E578" s="22" t="s">
        <v>63</v>
      </c>
      <c r="F578" s="22">
        <v>187.23</v>
      </c>
      <c r="G578" s="24">
        <v>151.44999999999999</v>
      </c>
      <c r="H578" s="24">
        <v>193.78</v>
      </c>
      <c r="I578" s="24">
        <v>36281.42</v>
      </c>
      <c r="J578" s="4"/>
      <c r="K578" s="24">
        <f t="shared" si="46"/>
        <v>0</v>
      </c>
    </row>
    <row r="579" spans="1:11" ht="14.25" x14ac:dyDescent="0.2">
      <c r="A579" s="18" t="s">
        <v>51</v>
      </c>
      <c r="B579" s="18"/>
      <c r="C579" s="18"/>
      <c r="D579" s="19" t="s">
        <v>50</v>
      </c>
      <c r="E579" s="18"/>
      <c r="F579" s="18"/>
      <c r="G579" s="20">
        <v>1</v>
      </c>
      <c r="H579" s="20"/>
      <c r="I579" s="20">
        <f>SUBTOTAL(9,I580:I584)</f>
        <v>127288.29000000001</v>
      </c>
      <c r="J579" s="2"/>
      <c r="K579" s="20">
        <f>SUBTOTAL(9,K580:K584)</f>
        <v>0</v>
      </c>
    </row>
    <row r="580" spans="1:11" ht="38.25" x14ac:dyDescent="0.2">
      <c r="A580" s="22" t="s">
        <v>758</v>
      </c>
      <c r="B580" s="22" t="s">
        <v>1234</v>
      </c>
      <c r="C580" s="22" t="s">
        <v>831</v>
      </c>
      <c r="D580" s="23" t="s">
        <v>1235</v>
      </c>
      <c r="E580" s="22" t="s">
        <v>63</v>
      </c>
      <c r="F580" s="22">
        <v>2317.29</v>
      </c>
      <c r="G580" s="24">
        <v>17.149999999999999</v>
      </c>
      <c r="H580" s="24">
        <v>21.94</v>
      </c>
      <c r="I580" s="24">
        <v>50841.34</v>
      </c>
      <c r="J580" s="4"/>
      <c r="K580" s="24">
        <f t="shared" si="46"/>
        <v>0</v>
      </c>
    </row>
    <row r="581" spans="1:11" ht="25.5" x14ac:dyDescent="0.2">
      <c r="A581" s="22" t="s">
        <v>761</v>
      </c>
      <c r="B581" s="22" t="s">
        <v>1382</v>
      </c>
      <c r="C581" s="22" t="s">
        <v>9</v>
      </c>
      <c r="D581" s="23" t="s">
        <v>1383</v>
      </c>
      <c r="E581" s="22" t="s">
        <v>63</v>
      </c>
      <c r="F581" s="22">
        <v>1004.16</v>
      </c>
      <c r="G581" s="24">
        <v>12.4</v>
      </c>
      <c r="H581" s="24">
        <v>15.86</v>
      </c>
      <c r="I581" s="24">
        <v>15925.97</v>
      </c>
      <c r="J581" s="4"/>
      <c r="K581" s="24">
        <f t="shared" si="46"/>
        <v>0</v>
      </c>
    </row>
    <row r="582" spans="1:11" ht="25.5" x14ac:dyDescent="0.2">
      <c r="A582" s="22" t="s">
        <v>764</v>
      </c>
      <c r="B582" s="22" t="s">
        <v>751</v>
      </c>
      <c r="C582" s="22" t="s">
        <v>9</v>
      </c>
      <c r="D582" s="23" t="s">
        <v>752</v>
      </c>
      <c r="E582" s="22" t="s">
        <v>63</v>
      </c>
      <c r="F582" s="22">
        <v>1313.13</v>
      </c>
      <c r="G582" s="24">
        <v>14.06</v>
      </c>
      <c r="H582" s="24">
        <v>17.98</v>
      </c>
      <c r="I582" s="24">
        <v>23610.07</v>
      </c>
      <c r="J582" s="4"/>
      <c r="K582" s="24">
        <f t="shared" si="46"/>
        <v>0</v>
      </c>
    </row>
    <row r="583" spans="1:11" ht="25.5" x14ac:dyDescent="0.2">
      <c r="A583" s="22" t="s">
        <v>1236</v>
      </c>
      <c r="B583" s="22" t="s">
        <v>1409</v>
      </c>
      <c r="C583" s="22" t="s">
        <v>11</v>
      </c>
      <c r="D583" s="23" t="s">
        <v>1410</v>
      </c>
      <c r="E583" s="22" t="s">
        <v>63</v>
      </c>
      <c r="F583" s="22">
        <v>826.96</v>
      </c>
      <c r="G583" s="24">
        <v>32.97</v>
      </c>
      <c r="H583" s="24">
        <v>42.18</v>
      </c>
      <c r="I583" s="24">
        <v>34881.17</v>
      </c>
      <c r="J583" s="4"/>
      <c r="K583" s="24">
        <f t="shared" si="46"/>
        <v>0</v>
      </c>
    </row>
    <row r="584" spans="1:11" ht="25.5" x14ac:dyDescent="0.2">
      <c r="A584" s="22" t="s">
        <v>1384</v>
      </c>
      <c r="B584" s="22" t="s">
        <v>756</v>
      </c>
      <c r="C584" s="22" t="s">
        <v>9</v>
      </c>
      <c r="D584" s="23" t="s">
        <v>757</v>
      </c>
      <c r="E584" s="22" t="s">
        <v>63</v>
      </c>
      <c r="F584" s="22">
        <v>153.41999999999999</v>
      </c>
      <c r="G584" s="24">
        <v>10.34</v>
      </c>
      <c r="H584" s="24">
        <v>13.23</v>
      </c>
      <c r="I584" s="24">
        <v>2029.74</v>
      </c>
      <c r="J584" s="4"/>
      <c r="K584" s="24">
        <f t="shared" si="46"/>
        <v>0</v>
      </c>
    </row>
    <row r="585" spans="1:11" ht="14.25" x14ac:dyDescent="0.2">
      <c r="A585" s="18" t="s">
        <v>53</v>
      </c>
      <c r="B585" s="18"/>
      <c r="C585" s="18"/>
      <c r="D585" s="19" t="s">
        <v>52</v>
      </c>
      <c r="E585" s="18"/>
      <c r="F585" s="18"/>
      <c r="G585" s="20">
        <v>1</v>
      </c>
      <c r="H585" s="20"/>
      <c r="I585" s="20">
        <f>SUBTOTAL(9,I586:I588)</f>
        <v>88985.44</v>
      </c>
      <c r="J585" s="2"/>
      <c r="K585" s="20">
        <f>SUBTOTAL(9,K586:K588)</f>
        <v>0</v>
      </c>
    </row>
    <row r="586" spans="1:11" ht="38.25" x14ac:dyDescent="0.2">
      <c r="A586" s="22" t="s">
        <v>765</v>
      </c>
      <c r="B586" s="22" t="s">
        <v>759</v>
      </c>
      <c r="C586" s="22" t="s">
        <v>9</v>
      </c>
      <c r="D586" s="23" t="s">
        <v>760</v>
      </c>
      <c r="E586" s="22" t="s">
        <v>21</v>
      </c>
      <c r="F586" s="22">
        <v>117.72</v>
      </c>
      <c r="G586" s="24">
        <v>68.680000000000007</v>
      </c>
      <c r="H586" s="24">
        <v>87.87</v>
      </c>
      <c r="I586" s="24">
        <v>10344.049999999999</v>
      </c>
      <c r="J586" s="4"/>
      <c r="K586" s="24">
        <f t="shared" si="46"/>
        <v>0</v>
      </c>
    </row>
    <row r="587" spans="1:11" ht="25.5" x14ac:dyDescent="0.2">
      <c r="A587" s="22" t="s">
        <v>1237</v>
      </c>
      <c r="B587" s="22" t="s">
        <v>762</v>
      </c>
      <c r="C587" s="22" t="s">
        <v>9</v>
      </c>
      <c r="D587" s="23" t="s">
        <v>763</v>
      </c>
      <c r="E587" s="22" t="s">
        <v>21</v>
      </c>
      <c r="F587" s="22">
        <v>66.599999999999994</v>
      </c>
      <c r="G587" s="24">
        <v>54.75</v>
      </c>
      <c r="H587" s="24">
        <v>70.05</v>
      </c>
      <c r="I587" s="24">
        <v>4665.33</v>
      </c>
      <c r="J587" s="4"/>
      <c r="K587" s="24">
        <f t="shared" si="46"/>
        <v>0</v>
      </c>
    </row>
    <row r="588" spans="1:11" ht="51" x14ac:dyDescent="0.2">
      <c r="A588" s="22" t="s">
        <v>1238</v>
      </c>
      <c r="B588" s="22" t="s">
        <v>1239</v>
      </c>
      <c r="C588" s="22" t="s">
        <v>9</v>
      </c>
      <c r="D588" s="23" t="s">
        <v>1240</v>
      </c>
      <c r="E588" s="22" t="s">
        <v>63</v>
      </c>
      <c r="F588" s="22">
        <v>1162.78</v>
      </c>
      <c r="G588" s="24">
        <v>49.73</v>
      </c>
      <c r="H588" s="24">
        <v>63.62</v>
      </c>
      <c r="I588" s="24">
        <v>73976.06</v>
      </c>
      <c r="J588" s="4"/>
      <c r="K588" s="24">
        <f t="shared" si="46"/>
        <v>0</v>
      </c>
    </row>
    <row r="589" spans="1:11" ht="14.25" x14ac:dyDescent="0.2">
      <c r="A589" s="18" t="s">
        <v>55</v>
      </c>
      <c r="B589" s="18"/>
      <c r="C589" s="18"/>
      <c r="D589" s="19" t="s">
        <v>54</v>
      </c>
      <c r="E589" s="18"/>
      <c r="F589" s="18"/>
      <c r="G589" s="20">
        <v>1</v>
      </c>
      <c r="H589" s="20"/>
      <c r="I589" s="20">
        <f>SUBTOTAL(9,I590)</f>
        <v>67233.73</v>
      </c>
      <c r="J589" s="2"/>
      <c r="K589" s="20">
        <f>SUBTOTAL(9,K590)</f>
        <v>0</v>
      </c>
    </row>
    <row r="590" spans="1:11" ht="25.5" x14ac:dyDescent="0.2">
      <c r="A590" s="22" t="s">
        <v>766</v>
      </c>
      <c r="B590" s="22" t="s">
        <v>1241</v>
      </c>
      <c r="C590" s="22" t="s">
        <v>9</v>
      </c>
      <c r="D590" s="23" t="s">
        <v>1242</v>
      </c>
      <c r="E590" s="22" t="s">
        <v>63</v>
      </c>
      <c r="F590" s="22">
        <v>687.04</v>
      </c>
      <c r="G590" s="24">
        <v>76.489999999999995</v>
      </c>
      <c r="H590" s="24">
        <v>97.86</v>
      </c>
      <c r="I590" s="24">
        <v>67233.73</v>
      </c>
      <c r="J590" s="4"/>
      <c r="K590" s="24">
        <f t="shared" si="46"/>
        <v>0</v>
      </c>
    </row>
    <row r="591" spans="1:11" ht="14.25" x14ac:dyDescent="0.2">
      <c r="A591" s="18" t="s">
        <v>57</v>
      </c>
      <c r="B591" s="18"/>
      <c r="C591" s="18"/>
      <c r="D591" s="19" t="s">
        <v>56</v>
      </c>
      <c r="E591" s="18"/>
      <c r="F591" s="18"/>
      <c r="G591" s="20">
        <v>1</v>
      </c>
      <c r="H591" s="20"/>
      <c r="I591" s="20">
        <f>SUBTOTAL(9,I592:I609)</f>
        <v>200304.52</v>
      </c>
      <c r="J591" s="2"/>
      <c r="K591" s="20">
        <f>SUBTOTAL(9,K592:K609)</f>
        <v>0</v>
      </c>
    </row>
    <row r="592" spans="1:11" ht="38.25" x14ac:dyDescent="0.2">
      <c r="A592" s="22" t="s">
        <v>795</v>
      </c>
      <c r="B592" s="22" t="s">
        <v>767</v>
      </c>
      <c r="C592" s="22" t="s">
        <v>9</v>
      </c>
      <c r="D592" s="23" t="s">
        <v>768</v>
      </c>
      <c r="E592" s="22" t="s">
        <v>63</v>
      </c>
      <c r="F592" s="22">
        <v>3.78</v>
      </c>
      <c r="G592" s="24">
        <v>636.30999999999995</v>
      </c>
      <c r="H592" s="24">
        <v>814.15</v>
      </c>
      <c r="I592" s="24">
        <v>3077.48</v>
      </c>
      <c r="J592" s="4"/>
      <c r="K592" s="24">
        <f t="shared" si="46"/>
        <v>0</v>
      </c>
    </row>
    <row r="593" spans="1:11" ht="38.25" x14ac:dyDescent="0.2">
      <c r="A593" s="22" t="s">
        <v>798</v>
      </c>
      <c r="B593" s="22" t="s">
        <v>769</v>
      </c>
      <c r="C593" s="22" t="s">
        <v>9</v>
      </c>
      <c r="D593" s="23" t="s">
        <v>770</v>
      </c>
      <c r="E593" s="22" t="s">
        <v>8</v>
      </c>
      <c r="F593" s="22">
        <v>9</v>
      </c>
      <c r="G593" s="24">
        <v>358.04</v>
      </c>
      <c r="H593" s="24">
        <v>458.11</v>
      </c>
      <c r="I593" s="24">
        <v>4122.99</v>
      </c>
      <c r="J593" s="4"/>
      <c r="K593" s="24">
        <f t="shared" si="46"/>
        <v>0</v>
      </c>
    </row>
    <row r="594" spans="1:11" ht="38.25" x14ac:dyDescent="0.2">
      <c r="A594" s="22" t="s">
        <v>799</v>
      </c>
      <c r="B594" s="22" t="s">
        <v>771</v>
      </c>
      <c r="C594" s="22" t="s">
        <v>9</v>
      </c>
      <c r="D594" s="23" t="s">
        <v>772</v>
      </c>
      <c r="E594" s="22" t="s">
        <v>8</v>
      </c>
      <c r="F594" s="22">
        <v>13</v>
      </c>
      <c r="G594" s="24">
        <v>383.34</v>
      </c>
      <c r="H594" s="24">
        <v>490.48</v>
      </c>
      <c r="I594" s="24">
        <v>6376.24</v>
      </c>
      <c r="J594" s="4"/>
      <c r="K594" s="24">
        <f t="shared" si="46"/>
        <v>0</v>
      </c>
    </row>
    <row r="595" spans="1:11" ht="38.25" x14ac:dyDescent="0.2">
      <c r="A595" s="22" t="s">
        <v>1243</v>
      </c>
      <c r="B595" s="22" t="s">
        <v>773</v>
      </c>
      <c r="C595" s="22" t="s">
        <v>9</v>
      </c>
      <c r="D595" s="23" t="s">
        <v>774</v>
      </c>
      <c r="E595" s="22" t="s">
        <v>8</v>
      </c>
      <c r="F595" s="22">
        <v>2</v>
      </c>
      <c r="G595" s="24">
        <v>3722</v>
      </c>
      <c r="H595" s="24">
        <v>4762.29</v>
      </c>
      <c r="I595" s="24">
        <v>9524.58</v>
      </c>
      <c r="J595" s="4"/>
      <c r="K595" s="24">
        <f t="shared" si="46"/>
        <v>0</v>
      </c>
    </row>
    <row r="596" spans="1:11" ht="25.5" x14ac:dyDescent="0.2">
      <c r="A596" s="22" t="s">
        <v>1244</v>
      </c>
      <c r="B596" s="22" t="s">
        <v>775</v>
      </c>
      <c r="C596" s="22" t="s">
        <v>9</v>
      </c>
      <c r="D596" s="23" t="s">
        <v>776</v>
      </c>
      <c r="E596" s="22" t="s">
        <v>8</v>
      </c>
      <c r="F596" s="22">
        <v>2</v>
      </c>
      <c r="G596" s="24">
        <v>1668.02</v>
      </c>
      <c r="H596" s="24">
        <v>2134.23</v>
      </c>
      <c r="I596" s="24">
        <v>4268.46</v>
      </c>
      <c r="J596" s="4"/>
      <c r="K596" s="24">
        <f t="shared" si="46"/>
        <v>0</v>
      </c>
    </row>
    <row r="597" spans="1:11" ht="38.25" x14ac:dyDescent="0.2">
      <c r="A597" s="22" t="s">
        <v>1245</v>
      </c>
      <c r="B597" s="22" t="s">
        <v>777</v>
      </c>
      <c r="C597" s="22" t="s">
        <v>9</v>
      </c>
      <c r="D597" s="23" t="s">
        <v>778</v>
      </c>
      <c r="E597" s="22" t="s">
        <v>63</v>
      </c>
      <c r="F597" s="22">
        <v>6.24</v>
      </c>
      <c r="G597" s="24">
        <v>461.43</v>
      </c>
      <c r="H597" s="24">
        <v>590.39</v>
      </c>
      <c r="I597" s="24">
        <v>3684.03</v>
      </c>
      <c r="J597" s="4"/>
      <c r="K597" s="24">
        <f t="shared" si="46"/>
        <v>0</v>
      </c>
    </row>
    <row r="598" spans="1:11" ht="51" x14ac:dyDescent="0.2">
      <c r="A598" s="22" t="s">
        <v>1246</v>
      </c>
      <c r="B598" s="22" t="s">
        <v>779</v>
      </c>
      <c r="C598" s="22" t="s">
        <v>831</v>
      </c>
      <c r="D598" s="23" t="s">
        <v>780</v>
      </c>
      <c r="E598" s="22" t="s">
        <v>18</v>
      </c>
      <c r="F598" s="22">
        <v>2</v>
      </c>
      <c r="G598" s="24">
        <v>2021.55</v>
      </c>
      <c r="H598" s="24">
        <v>2586.5700000000002</v>
      </c>
      <c r="I598" s="24">
        <v>5173.1400000000003</v>
      </c>
      <c r="J598" s="4"/>
      <c r="K598" s="24">
        <f t="shared" si="46"/>
        <v>0</v>
      </c>
    </row>
    <row r="599" spans="1:11" ht="38.25" x14ac:dyDescent="0.2">
      <c r="A599" s="22" t="s">
        <v>1247</v>
      </c>
      <c r="B599" s="22" t="s">
        <v>781</v>
      </c>
      <c r="C599" s="22" t="s">
        <v>9</v>
      </c>
      <c r="D599" s="23" t="s">
        <v>782</v>
      </c>
      <c r="E599" s="22" t="s">
        <v>63</v>
      </c>
      <c r="F599" s="22">
        <v>31.68</v>
      </c>
      <c r="G599" s="24">
        <v>823.8</v>
      </c>
      <c r="H599" s="24">
        <v>1054.05</v>
      </c>
      <c r="I599" s="24">
        <v>33392.300000000003</v>
      </c>
      <c r="J599" s="4"/>
      <c r="K599" s="24">
        <f t="shared" si="46"/>
        <v>0</v>
      </c>
    </row>
    <row r="600" spans="1:11" ht="49.5" customHeight="1" x14ac:dyDescent="0.2">
      <c r="A600" s="22" t="s">
        <v>1248</v>
      </c>
      <c r="B600" s="22" t="s">
        <v>783</v>
      </c>
      <c r="C600" s="22" t="s">
        <v>831</v>
      </c>
      <c r="D600" s="23" t="s">
        <v>784</v>
      </c>
      <c r="E600" s="22" t="s">
        <v>18</v>
      </c>
      <c r="F600" s="22">
        <v>8</v>
      </c>
      <c r="G600" s="24">
        <v>1473.69</v>
      </c>
      <c r="H600" s="24">
        <v>1885.58</v>
      </c>
      <c r="I600" s="24">
        <v>15084.64</v>
      </c>
      <c r="J600" s="4"/>
      <c r="K600" s="24">
        <f t="shared" si="46"/>
        <v>0</v>
      </c>
    </row>
    <row r="601" spans="1:11" ht="51" x14ac:dyDescent="0.2">
      <c r="A601" s="22" t="s">
        <v>1249</v>
      </c>
      <c r="B601" s="22" t="s">
        <v>785</v>
      </c>
      <c r="C601" s="22" t="s">
        <v>831</v>
      </c>
      <c r="D601" s="23" t="s">
        <v>786</v>
      </c>
      <c r="E601" s="22" t="s">
        <v>18</v>
      </c>
      <c r="F601" s="22">
        <v>1</v>
      </c>
      <c r="G601" s="24">
        <v>3525.24</v>
      </c>
      <c r="H601" s="24">
        <v>4510.54</v>
      </c>
      <c r="I601" s="24">
        <v>4510.54</v>
      </c>
      <c r="J601" s="4"/>
      <c r="K601" s="24">
        <f t="shared" si="46"/>
        <v>0</v>
      </c>
    </row>
    <row r="602" spans="1:11" ht="51" x14ac:dyDescent="0.2">
      <c r="A602" s="22" t="s">
        <v>1250</v>
      </c>
      <c r="B602" s="22" t="s">
        <v>785</v>
      </c>
      <c r="C602" s="22" t="s">
        <v>831</v>
      </c>
      <c r="D602" s="23" t="s">
        <v>786</v>
      </c>
      <c r="E602" s="22" t="s">
        <v>18</v>
      </c>
      <c r="F602" s="22">
        <v>1</v>
      </c>
      <c r="G602" s="24">
        <v>3525.24</v>
      </c>
      <c r="H602" s="24">
        <v>4510.54</v>
      </c>
      <c r="I602" s="24">
        <v>4510.54</v>
      </c>
      <c r="J602" s="4"/>
      <c r="K602" s="24">
        <f t="shared" si="46"/>
        <v>0</v>
      </c>
    </row>
    <row r="603" spans="1:11" ht="38.25" x14ac:dyDescent="0.2">
      <c r="A603" s="22" t="s">
        <v>1251</v>
      </c>
      <c r="B603" s="22" t="s">
        <v>1252</v>
      </c>
      <c r="C603" s="22" t="s">
        <v>831</v>
      </c>
      <c r="D603" s="23" t="s">
        <v>1253</v>
      </c>
      <c r="E603" s="22" t="s">
        <v>63</v>
      </c>
      <c r="F603" s="22">
        <v>44.81</v>
      </c>
      <c r="G603" s="24">
        <v>415.34</v>
      </c>
      <c r="H603" s="24">
        <v>531.41999999999996</v>
      </c>
      <c r="I603" s="24">
        <v>23812.93</v>
      </c>
      <c r="J603" s="4"/>
      <c r="K603" s="24">
        <f t="shared" si="46"/>
        <v>0</v>
      </c>
    </row>
    <row r="604" spans="1:11" ht="51" x14ac:dyDescent="0.2">
      <c r="A604" s="22" t="s">
        <v>1254</v>
      </c>
      <c r="B604" s="22" t="s">
        <v>787</v>
      </c>
      <c r="C604" s="22" t="s">
        <v>9</v>
      </c>
      <c r="D604" s="23" t="s">
        <v>788</v>
      </c>
      <c r="E604" s="22" t="s">
        <v>63</v>
      </c>
      <c r="F604" s="22">
        <v>80.209999999999994</v>
      </c>
      <c r="G604" s="24">
        <v>442.9</v>
      </c>
      <c r="H604" s="24">
        <v>566.69000000000005</v>
      </c>
      <c r="I604" s="24">
        <v>45454.2</v>
      </c>
      <c r="J604" s="4"/>
      <c r="K604" s="24">
        <f t="shared" si="46"/>
        <v>0</v>
      </c>
    </row>
    <row r="605" spans="1:11" ht="38.25" x14ac:dyDescent="0.2">
      <c r="A605" s="22" t="s">
        <v>1255</v>
      </c>
      <c r="B605" s="22" t="s">
        <v>789</v>
      </c>
      <c r="C605" s="22" t="s">
        <v>9</v>
      </c>
      <c r="D605" s="23" t="s">
        <v>790</v>
      </c>
      <c r="E605" s="22" t="s">
        <v>63</v>
      </c>
      <c r="F605" s="22">
        <v>5</v>
      </c>
      <c r="G605" s="24">
        <v>645.07000000000005</v>
      </c>
      <c r="H605" s="24">
        <v>825.36</v>
      </c>
      <c r="I605" s="24">
        <v>4126.8</v>
      </c>
      <c r="J605" s="4"/>
      <c r="K605" s="24">
        <f t="shared" si="46"/>
        <v>0</v>
      </c>
    </row>
    <row r="606" spans="1:11" ht="51" x14ac:dyDescent="0.2">
      <c r="A606" s="22" t="s">
        <v>1256</v>
      </c>
      <c r="B606" s="22" t="s">
        <v>793</v>
      </c>
      <c r="C606" s="22" t="s">
        <v>9</v>
      </c>
      <c r="D606" s="23" t="s">
        <v>794</v>
      </c>
      <c r="E606" s="22" t="s">
        <v>63</v>
      </c>
      <c r="F606" s="22">
        <v>0.8</v>
      </c>
      <c r="G606" s="24">
        <v>311.38</v>
      </c>
      <c r="H606" s="24">
        <v>398.41</v>
      </c>
      <c r="I606" s="24">
        <v>318.72000000000003</v>
      </c>
      <c r="J606" s="4"/>
      <c r="K606" s="24">
        <f t="shared" si="46"/>
        <v>0</v>
      </c>
    </row>
    <row r="607" spans="1:11" ht="38.25" x14ac:dyDescent="0.2">
      <c r="A607" s="22" t="s">
        <v>1257</v>
      </c>
      <c r="B607" s="22" t="s">
        <v>1252</v>
      </c>
      <c r="C607" s="22" t="s">
        <v>831</v>
      </c>
      <c r="D607" s="23" t="s">
        <v>1253</v>
      </c>
      <c r="E607" s="22" t="s">
        <v>63</v>
      </c>
      <c r="F607" s="22">
        <v>49.25</v>
      </c>
      <c r="G607" s="24">
        <v>415.34</v>
      </c>
      <c r="H607" s="24">
        <v>531.41999999999996</v>
      </c>
      <c r="I607" s="24">
        <v>26172.43</v>
      </c>
      <c r="J607" s="4"/>
      <c r="K607" s="24">
        <f t="shared" si="46"/>
        <v>0</v>
      </c>
    </row>
    <row r="608" spans="1:11" ht="25.5" x14ac:dyDescent="0.2">
      <c r="A608" s="22" t="s">
        <v>1258</v>
      </c>
      <c r="B608" s="22" t="s">
        <v>791</v>
      </c>
      <c r="C608" s="22" t="s">
        <v>9</v>
      </c>
      <c r="D608" s="23" t="s">
        <v>792</v>
      </c>
      <c r="E608" s="22" t="s">
        <v>63</v>
      </c>
      <c r="F608" s="22">
        <v>2.2999999999999998</v>
      </c>
      <c r="G608" s="24">
        <v>697.91</v>
      </c>
      <c r="H608" s="24">
        <v>892.97</v>
      </c>
      <c r="I608" s="24">
        <v>2053.83</v>
      </c>
      <c r="J608" s="4"/>
      <c r="K608" s="24">
        <f t="shared" si="46"/>
        <v>0</v>
      </c>
    </row>
    <row r="609" spans="1:11" ht="25.5" x14ac:dyDescent="0.2">
      <c r="A609" s="22" t="s">
        <v>1259</v>
      </c>
      <c r="B609" s="22" t="s">
        <v>1260</v>
      </c>
      <c r="C609" s="22" t="s">
        <v>831</v>
      </c>
      <c r="D609" s="23" t="s">
        <v>1261</v>
      </c>
      <c r="E609" s="22" t="s">
        <v>468</v>
      </c>
      <c r="F609" s="22">
        <v>365.12</v>
      </c>
      <c r="G609" s="24">
        <v>9.94</v>
      </c>
      <c r="H609" s="24">
        <v>12.71</v>
      </c>
      <c r="I609" s="24">
        <v>4640.67</v>
      </c>
      <c r="J609" s="4"/>
      <c r="K609" s="24">
        <f t="shared" si="46"/>
        <v>0</v>
      </c>
    </row>
    <row r="610" spans="1:11" ht="14.25" x14ac:dyDescent="0.2">
      <c r="A610" s="18" t="s">
        <v>58</v>
      </c>
      <c r="B610" s="18"/>
      <c r="C610" s="18"/>
      <c r="D610" s="19" t="s">
        <v>829</v>
      </c>
      <c r="E610" s="18"/>
      <c r="F610" s="18"/>
      <c r="G610" s="20">
        <v>1</v>
      </c>
      <c r="H610" s="20"/>
      <c r="I610" s="20">
        <f>SUBTOTAL(9,I611)</f>
        <v>11539.79</v>
      </c>
      <c r="J610" s="2"/>
      <c r="K610" s="20">
        <f>SUBTOTAL(9,K611)</f>
        <v>0</v>
      </c>
    </row>
    <row r="611" spans="1:11" ht="14.25" x14ac:dyDescent="0.2">
      <c r="A611" s="22" t="s">
        <v>800</v>
      </c>
      <c r="B611" s="22" t="s">
        <v>796</v>
      </c>
      <c r="C611" s="22" t="s">
        <v>831</v>
      </c>
      <c r="D611" s="23" t="s">
        <v>797</v>
      </c>
      <c r="E611" s="22" t="s">
        <v>63</v>
      </c>
      <c r="F611" s="22">
        <v>21.2</v>
      </c>
      <c r="G611" s="24">
        <v>425.43</v>
      </c>
      <c r="H611" s="24">
        <v>544.33000000000004</v>
      </c>
      <c r="I611" s="24">
        <v>11539.79</v>
      </c>
      <c r="J611" s="4"/>
      <c r="K611" s="24">
        <f t="shared" si="46"/>
        <v>0</v>
      </c>
    </row>
    <row r="612" spans="1:11" ht="14.25" x14ac:dyDescent="0.2">
      <c r="A612" s="18" t="s">
        <v>59</v>
      </c>
      <c r="B612" s="18"/>
      <c r="C612" s="18"/>
      <c r="D612" s="19" t="s">
        <v>6</v>
      </c>
      <c r="E612" s="18"/>
      <c r="F612" s="18"/>
      <c r="G612" s="20">
        <v>1</v>
      </c>
      <c r="H612" s="20"/>
      <c r="I612" s="20">
        <f>SUBTOTAL(9,I613:I617)</f>
        <v>100715.2</v>
      </c>
      <c r="J612" s="2"/>
      <c r="K612" s="20">
        <f>SUBTOTAL(9,K613:K617)</f>
        <v>0</v>
      </c>
    </row>
    <row r="613" spans="1:11" ht="25.5" x14ac:dyDescent="0.2">
      <c r="A613" s="22" t="s">
        <v>805</v>
      </c>
      <c r="B613" s="22" t="s">
        <v>1262</v>
      </c>
      <c r="C613" s="22" t="s">
        <v>9</v>
      </c>
      <c r="D613" s="23" t="s">
        <v>1263</v>
      </c>
      <c r="E613" s="22" t="s">
        <v>21</v>
      </c>
      <c r="F613" s="22">
        <v>218.4</v>
      </c>
      <c r="G613" s="24">
        <v>96.67</v>
      </c>
      <c r="H613" s="24">
        <v>123.68</v>
      </c>
      <c r="I613" s="24">
        <v>27011.71</v>
      </c>
      <c r="J613" s="4"/>
      <c r="K613" s="24">
        <f t="shared" si="46"/>
        <v>0</v>
      </c>
    </row>
    <row r="614" spans="1:11" ht="25.5" x14ac:dyDescent="0.2">
      <c r="A614" s="22" t="s">
        <v>806</v>
      </c>
      <c r="B614" s="22" t="s">
        <v>801</v>
      </c>
      <c r="C614" s="22" t="s">
        <v>831</v>
      </c>
      <c r="D614" s="23" t="s">
        <v>802</v>
      </c>
      <c r="E614" s="22" t="s">
        <v>18</v>
      </c>
      <c r="F614" s="22">
        <v>2</v>
      </c>
      <c r="G614" s="24">
        <v>170.28</v>
      </c>
      <c r="H614" s="24">
        <v>217.87</v>
      </c>
      <c r="I614" s="24">
        <v>435.74</v>
      </c>
      <c r="J614" s="4"/>
      <c r="K614" s="24">
        <f t="shared" si="46"/>
        <v>0</v>
      </c>
    </row>
    <row r="615" spans="1:11" ht="38.25" x14ac:dyDescent="0.2">
      <c r="A615" s="22" t="s">
        <v>809</v>
      </c>
      <c r="B615" s="22" t="s">
        <v>1264</v>
      </c>
      <c r="C615" s="22" t="s">
        <v>9</v>
      </c>
      <c r="D615" s="23" t="s">
        <v>1265</v>
      </c>
      <c r="E615" s="22" t="s">
        <v>63</v>
      </c>
      <c r="F615" s="22">
        <v>88.83</v>
      </c>
      <c r="G615" s="24">
        <v>431.45</v>
      </c>
      <c r="H615" s="24">
        <v>552.04</v>
      </c>
      <c r="I615" s="24">
        <v>49037.71</v>
      </c>
      <c r="J615" s="4"/>
      <c r="K615" s="24">
        <f t="shared" si="46"/>
        <v>0</v>
      </c>
    </row>
    <row r="616" spans="1:11" ht="38.25" x14ac:dyDescent="0.2">
      <c r="A616" s="22" t="s">
        <v>812</v>
      </c>
      <c r="B616" s="22" t="s">
        <v>803</v>
      </c>
      <c r="C616" s="22" t="s">
        <v>9</v>
      </c>
      <c r="D616" s="23" t="s">
        <v>804</v>
      </c>
      <c r="E616" s="22" t="s">
        <v>63</v>
      </c>
      <c r="F616" s="22">
        <v>432.64</v>
      </c>
      <c r="G616" s="24">
        <v>42.95</v>
      </c>
      <c r="H616" s="24">
        <v>54.95</v>
      </c>
      <c r="I616" s="24">
        <v>23773.56</v>
      </c>
      <c r="J616" s="4"/>
      <c r="K616" s="24">
        <f t="shared" si="46"/>
        <v>0</v>
      </c>
    </row>
    <row r="617" spans="1:11" ht="25.5" x14ac:dyDescent="0.2">
      <c r="A617" s="22" t="s">
        <v>815</v>
      </c>
      <c r="B617" s="22" t="s">
        <v>1266</v>
      </c>
      <c r="C617" s="22" t="s">
        <v>9</v>
      </c>
      <c r="D617" s="23" t="s">
        <v>1267</v>
      </c>
      <c r="E617" s="22" t="s">
        <v>8</v>
      </c>
      <c r="F617" s="22">
        <v>24</v>
      </c>
      <c r="G617" s="24">
        <v>14.87</v>
      </c>
      <c r="H617" s="24">
        <v>19.02</v>
      </c>
      <c r="I617" s="24">
        <v>456.48</v>
      </c>
      <c r="J617" s="4"/>
      <c r="K617" s="24">
        <f t="shared" si="46"/>
        <v>0</v>
      </c>
    </row>
    <row r="618" spans="1:11" ht="14.25" x14ac:dyDescent="0.2">
      <c r="A618" s="18" t="s">
        <v>830</v>
      </c>
      <c r="B618" s="18"/>
      <c r="C618" s="18"/>
      <c r="D618" s="19" t="s">
        <v>60</v>
      </c>
      <c r="E618" s="18"/>
      <c r="F618" s="18"/>
      <c r="G618" s="20">
        <v>1</v>
      </c>
      <c r="H618" s="20"/>
      <c r="I618" s="20">
        <f>SUBTOTAL(9,I619:I631)</f>
        <v>193052.04</v>
      </c>
      <c r="J618" s="2"/>
      <c r="K618" s="20">
        <f>SUBTOTAL(9,K619:K631)</f>
        <v>0</v>
      </c>
    </row>
    <row r="619" spans="1:11" ht="25.5" x14ac:dyDescent="0.2">
      <c r="A619" s="22" t="s">
        <v>1268</v>
      </c>
      <c r="B619" s="22" t="s">
        <v>1269</v>
      </c>
      <c r="C619" s="22" t="s">
        <v>9</v>
      </c>
      <c r="D619" s="23" t="s">
        <v>1270</v>
      </c>
      <c r="E619" s="22" t="s">
        <v>63</v>
      </c>
      <c r="F619" s="22">
        <v>581.25</v>
      </c>
      <c r="G619" s="24">
        <v>3.26</v>
      </c>
      <c r="H619" s="24">
        <v>4.17</v>
      </c>
      <c r="I619" s="24">
        <v>2423.81</v>
      </c>
      <c r="J619" s="4"/>
      <c r="K619" s="24">
        <f t="shared" si="46"/>
        <v>0</v>
      </c>
    </row>
    <row r="620" spans="1:11" ht="38.25" x14ac:dyDescent="0.2">
      <c r="A620" s="22" t="s">
        <v>1271</v>
      </c>
      <c r="B620" s="22" t="s">
        <v>1272</v>
      </c>
      <c r="C620" s="22" t="s">
        <v>831</v>
      </c>
      <c r="D620" s="23" t="s">
        <v>1273</v>
      </c>
      <c r="E620" s="22" t="s">
        <v>25</v>
      </c>
      <c r="F620" s="22">
        <v>29.06</v>
      </c>
      <c r="G620" s="24">
        <v>71.930000000000007</v>
      </c>
      <c r="H620" s="24">
        <v>92.03</v>
      </c>
      <c r="I620" s="24">
        <v>2674.39</v>
      </c>
      <c r="J620" s="4"/>
      <c r="K620" s="24">
        <f t="shared" ref="K620:K631" si="47">ROUND(J620*F620,2)</f>
        <v>0</v>
      </c>
    </row>
    <row r="621" spans="1:11" ht="38.25" x14ac:dyDescent="0.2">
      <c r="A621" s="22" t="s">
        <v>1274</v>
      </c>
      <c r="B621" s="22" t="s">
        <v>1275</v>
      </c>
      <c r="C621" s="22" t="s">
        <v>9</v>
      </c>
      <c r="D621" s="23" t="s">
        <v>1276</v>
      </c>
      <c r="E621" s="22" t="s">
        <v>63</v>
      </c>
      <c r="F621" s="22">
        <v>581.25</v>
      </c>
      <c r="G621" s="24">
        <v>52.34</v>
      </c>
      <c r="H621" s="24">
        <v>66.959999999999994</v>
      </c>
      <c r="I621" s="24">
        <v>38920.5</v>
      </c>
      <c r="J621" s="4"/>
      <c r="K621" s="24">
        <f t="shared" si="47"/>
        <v>0</v>
      </c>
    </row>
    <row r="622" spans="1:11" ht="25.5" x14ac:dyDescent="0.2">
      <c r="A622" s="22" t="s">
        <v>1277</v>
      </c>
      <c r="B622" s="22" t="s">
        <v>807</v>
      </c>
      <c r="C622" s="22" t="s">
        <v>9</v>
      </c>
      <c r="D622" s="23" t="s">
        <v>808</v>
      </c>
      <c r="E622" s="22" t="s">
        <v>63</v>
      </c>
      <c r="F622" s="22">
        <v>152.03</v>
      </c>
      <c r="G622" s="24">
        <v>9.17</v>
      </c>
      <c r="H622" s="24">
        <v>11.73</v>
      </c>
      <c r="I622" s="24">
        <v>1783.31</v>
      </c>
      <c r="J622" s="4"/>
      <c r="K622" s="24">
        <f t="shared" si="47"/>
        <v>0</v>
      </c>
    </row>
    <row r="623" spans="1:11" ht="38.25" x14ac:dyDescent="0.2">
      <c r="A623" s="22" t="s">
        <v>1278</v>
      </c>
      <c r="B623" s="22" t="s">
        <v>810</v>
      </c>
      <c r="C623" s="22" t="s">
        <v>9</v>
      </c>
      <c r="D623" s="23" t="s">
        <v>811</v>
      </c>
      <c r="E623" s="22" t="s">
        <v>63</v>
      </c>
      <c r="F623" s="22">
        <v>650.72</v>
      </c>
      <c r="G623" s="24">
        <v>12.31</v>
      </c>
      <c r="H623" s="24">
        <v>15.75</v>
      </c>
      <c r="I623" s="24">
        <v>10248.84</v>
      </c>
      <c r="J623" s="4"/>
      <c r="K623" s="24">
        <f t="shared" si="47"/>
        <v>0</v>
      </c>
    </row>
    <row r="624" spans="1:11" ht="25.5" x14ac:dyDescent="0.2">
      <c r="A624" s="22" t="s">
        <v>1279</v>
      </c>
      <c r="B624" s="22" t="s">
        <v>813</v>
      </c>
      <c r="C624" s="22" t="s">
        <v>9</v>
      </c>
      <c r="D624" s="23" t="s">
        <v>814</v>
      </c>
      <c r="E624" s="22" t="s">
        <v>21</v>
      </c>
      <c r="F624" s="22">
        <v>301.14</v>
      </c>
      <c r="G624" s="24">
        <v>11.31</v>
      </c>
      <c r="H624" s="24">
        <v>14.47</v>
      </c>
      <c r="I624" s="24">
        <v>4357.49</v>
      </c>
      <c r="J624" s="4"/>
      <c r="K624" s="24">
        <f t="shared" si="47"/>
        <v>0</v>
      </c>
    </row>
    <row r="625" spans="1:11" ht="25.5" x14ac:dyDescent="0.2">
      <c r="A625" s="22" t="s">
        <v>1280</v>
      </c>
      <c r="B625" s="22" t="s">
        <v>816</v>
      </c>
      <c r="C625" s="22" t="s">
        <v>831</v>
      </c>
      <c r="D625" s="23" t="s">
        <v>817</v>
      </c>
      <c r="E625" s="22" t="s">
        <v>18</v>
      </c>
      <c r="F625" s="22">
        <v>2</v>
      </c>
      <c r="G625" s="24">
        <v>1794.93</v>
      </c>
      <c r="H625" s="24">
        <v>2296.61</v>
      </c>
      <c r="I625" s="24">
        <v>4593.22</v>
      </c>
      <c r="J625" s="4"/>
      <c r="K625" s="24">
        <f t="shared" si="47"/>
        <v>0</v>
      </c>
    </row>
    <row r="626" spans="1:11" ht="14.25" x14ac:dyDescent="0.2">
      <c r="A626" s="22" t="s">
        <v>1281</v>
      </c>
      <c r="B626" s="22" t="s">
        <v>818</v>
      </c>
      <c r="C626" s="22" t="s">
        <v>831</v>
      </c>
      <c r="D626" s="23" t="s">
        <v>819</v>
      </c>
      <c r="E626" s="22" t="s">
        <v>18</v>
      </c>
      <c r="F626" s="22">
        <v>2</v>
      </c>
      <c r="G626" s="24">
        <v>984.33</v>
      </c>
      <c r="H626" s="24">
        <v>1259.45</v>
      </c>
      <c r="I626" s="24">
        <v>2518.9</v>
      </c>
      <c r="J626" s="4"/>
      <c r="K626" s="24">
        <f t="shared" si="47"/>
        <v>0</v>
      </c>
    </row>
    <row r="627" spans="1:11" ht="38.25" x14ac:dyDescent="0.2">
      <c r="A627" s="22" t="s">
        <v>1282</v>
      </c>
      <c r="B627" s="22" t="s">
        <v>820</v>
      </c>
      <c r="C627" s="22" t="s">
        <v>831</v>
      </c>
      <c r="D627" s="23" t="s">
        <v>821</v>
      </c>
      <c r="E627" s="22" t="s">
        <v>18</v>
      </c>
      <c r="F627" s="22">
        <v>1</v>
      </c>
      <c r="G627" s="24">
        <v>1544.98</v>
      </c>
      <c r="H627" s="24">
        <v>1976.8</v>
      </c>
      <c r="I627" s="24">
        <v>1976.8</v>
      </c>
      <c r="J627" s="4"/>
      <c r="K627" s="24">
        <f t="shared" si="47"/>
        <v>0</v>
      </c>
    </row>
    <row r="628" spans="1:11" ht="14.25" x14ac:dyDescent="0.2">
      <c r="A628" s="22" t="s">
        <v>1385</v>
      </c>
      <c r="B628" s="22" t="s">
        <v>1386</v>
      </c>
      <c r="C628" s="22" t="s">
        <v>831</v>
      </c>
      <c r="D628" s="23" t="s">
        <v>1387</v>
      </c>
      <c r="E628" s="22" t="s">
        <v>63</v>
      </c>
      <c r="F628" s="22">
        <v>429.27</v>
      </c>
      <c r="G628" s="24">
        <v>16.88</v>
      </c>
      <c r="H628" s="24">
        <v>21.59</v>
      </c>
      <c r="I628" s="24">
        <v>9267.93</v>
      </c>
      <c r="J628" s="4"/>
      <c r="K628" s="24">
        <f t="shared" si="47"/>
        <v>0</v>
      </c>
    </row>
    <row r="629" spans="1:11" ht="14.25" x14ac:dyDescent="0.2">
      <c r="A629" s="22" t="s">
        <v>1388</v>
      </c>
      <c r="B629" s="22" t="s">
        <v>1386</v>
      </c>
      <c r="C629" s="22" t="s">
        <v>831</v>
      </c>
      <c r="D629" s="23" t="s">
        <v>1387</v>
      </c>
      <c r="E629" s="22" t="s">
        <v>63</v>
      </c>
      <c r="F629" s="22">
        <v>253.94</v>
      </c>
      <c r="G629" s="24">
        <v>16.88</v>
      </c>
      <c r="H629" s="24">
        <v>21.59</v>
      </c>
      <c r="I629" s="24">
        <v>5482.56</v>
      </c>
      <c r="J629" s="4"/>
      <c r="K629" s="24">
        <f t="shared" si="47"/>
        <v>0</v>
      </c>
    </row>
    <row r="630" spans="1:11" ht="38.25" x14ac:dyDescent="0.2">
      <c r="A630" s="22" t="s">
        <v>1389</v>
      </c>
      <c r="B630" s="22" t="s">
        <v>1390</v>
      </c>
      <c r="C630" s="22" t="s">
        <v>831</v>
      </c>
      <c r="D630" s="23" t="s">
        <v>1391</v>
      </c>
      <c r="E630" s="22" t="s">
        <v>63</v>
      </c>
      <c r="F630" s="22">
        <v>253.94</v>
      </c>
      <c r="G630" s="24">
        <v>256.05</v>
      </c>
      <c r="H630" s="24">
        <v>327.61</v>
      </c>
      <c r="I630" s="24">
        <v>83193.279999999999</v>
      </c>
      <c r="J630" s="4"/>
      <c r="K630" s="24">
        <f t="shared" si="47"/>
        <v>0</v>
      </c>
    </row>
    <row r="631" spans="1:11" ht="25.5" x14ac:dyDescent="0.2">
      <c r="A631" s="22" t="s">
        <v>1392</v>
      </c>
      <c r="B631" s="22" t="s">
        <v>1393</v>
      </c>
      <c r="C631" s="22" t="s">
        <v>9</v>
      </c>
      <c r="D631" s="23" t="s">
        <v>1394</v>
      </c>
      <c r="E631" s="22" t="s">
        <v>63</v>
      </c>
      <c r="F631" s="22">
        <v>255.65</v>
      </c>
      <c r="G631" s="24">
        <v>78.3</v>
      </c>
      <c r="H631" s="24">
        <v>100.18</v>
      </c>
      <c r="I631" s="24">
        <v>25611.01</v>
      </c>
      <c r="J631" s="4"/>
      <c r="K631" s="24">
        <f t="shared" si="47"/>
        <v>0</v>
      </c>
    </row>
    <row r="632" spans="1:11" ht="14.25" x14ac:dyDescent="0.2">
      <c r="A632" s="18" t="s">
        <v>1283</v>
      </c>
      <c r="B632" s="18"/>
      <c r="C632" s="18"/>
      <c r="D632" s="19" t="s">
        <v>1284</v>
      </c>
      <c r="E632" s="18"/>
      <c r="F632" s="18"/>
      <c r="G632" s="20">
        <v>1</v>
      </c>
      <c r="H632" s="20"/>
      <c r="I632" s="20">
        <f>SUBTOTAL(9,I633)</f>
        <v>13558.13</v>
      </c>
      <c r="J632" s="2"/>
      <c r="K632" s="20">
        <f>SUBTOTAL(9,K633)</f>
        <v>0</v>
      </c>
    </row>
    <row r="633" spans="1:11" ht="25.5" x14ac:dyDescent="0.2">
      <c r="A633" s="22" t="s">
        <v>1395</v>
      </c>
      <c r="B633" s="22" t="s">
        <v>1396</v>
      </c>
      <c r="C633" s="22" t="s">
        <v>831</v>
      </c>
      <c r="D633" s="23" t="s">
        <v>1397</v>
      </c>
      <c r="E633" s="22" t="s">
        <v>63</v>
      </c>
      <c r="F633" s="22">
        <v>340.4</v>
      </c>
      <c r="G633" s="24">
        <v>31.13</v>
      </c>
      <c r="H633" s="24">
        <v>39.83</v>
      </c>
      <c r="I633" s="24">
        <v>13558.13</v>
      </c>
      <c r="J633" s="4"/>
      <c r="K633" s="24">
        <f t="shared" ref="K633" si="48">ROUND(J633*F633,2)</f>
        <v>0</v>
      </c>
    </row>
    <row r="634" spans="1:11" ht="14.25" x14ac:dyDescent="0.2">
      <c r="A634" s="25"/>
      <c r="B634" s="25"/>
      <c r="C634" s="25"/>
      <c r="D634" s="25"/>
      <c r="E634" s="25"/>
      <c r="F634" s="25"/>
      <c r="G634" s="25"/>
      <c r="H634" s="25"/>
      <c r="J634" s="26"/>
      <c r="K634" s="26"/>
    </row>
    <row r="635" spans="1:11" ht="14.25" x14ac:dyDescent="0.2">
      <c r="A635" s="27"/>
      <c r="B635" s="27"/>
      <c r="C635" s="27"/>
      <c r="D635" s="28"/>
      <c r="E635" s="29"/>
      <c r="F635" s="11" t="s">
        <v>7</v>
      </c>
      <c r="G635" s="27"/>
      <c r="H635" s="30"/>
      <c r="I635" s="31">
        <f>SUBTOTAL(9,I5:I633)</f>
        <v>4089642.930000002</v>
      </c>
      <c r="J635" s="32" t="s">
        <v>1422</v>
      </c>
      <c r="K635" s="33">
        <f>SUBTOTAL(9,K5:K633)</f>
        <v>0</v>
      </c>
    </row>
    <row r="636" spans="1:11" s="1" customFormat="1" ht="18" customHeight="1" x14ac:dyDescent="0.2">
      <c r="A636" s="5" t="s">
        <v>824</v>
      </c>
      <c r="B636" s="5"/>
      <c r="C636" s="5"/>
      <c r="D636" s="5"/>
      <c r="E636" s="5"/>
      <c r="F636" s="5"/>
      <c r="G636" s="5"/>
      <c r="H636" s="5"/>
      <c r="I636" s="5"/>
      <c r="J636" s="5"/>
      <c r="K636" s="5"/>
    </row>
    <row r="637" spans="1:11" s="1" customFormat="1" ht="44.25" customHeight="1" x14ac:dyDescent="0.2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</row>
    <row r="638" spans="1:11" s="1" customFormat="1" ht="18" customHeight="1" x14ac:dyDescent="0.2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</row>
  </sheetData>
  <sheetProtection algorithmName="SHA-512" hashValue="4wyhikV9tPsGbQBZIKzNI6MOCkaw+y3byQS2n8Hrq2EFkJNUvCvU4F2IZfzr2i7cfmYphMF/TOzZwsj/VUkKcg==" saltValue="R4PuoBnJc5l2rqmVkI4cCA==" spinCount="100000" sheet="1" objects="1" scenarios="1"/>
  <mergeCells count="13">
    <mergeCell ref="E3:I3"/>
    <mergeCell ref="A636:K638"/>
    <mergeCell ref="E1:F1"/>
    <mergeCell ref="G1:H1"/>
    <mergeCell ref="E2:F2"/>
    <mergeCell ref="G2:H2"/>
    <mergeCell ref="A635:C635"/>
    <mergeCell ref="F635:G635"/>
    <mergeCell ref="J3:K3"/>
    <mergeCell ref="A3:A4"/>
    <mergeCell ref="B3:B4"/>
    <mergeCell ref="C3:C4"/>
    <mergeCell ref="D3:D4"/>
  </mergeCells>
  <pageMargins left="0.51181102362204722" right="0.51181102362204722" top="0.98425196850393704" bottom="0.98425196850393704" header="0.51181102362204722" footer="0.51181102362204722"/>
  <pageSetup paperSize="9" scale="4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Orçamento Sintético</vt:lpstr>
      <vt:lpstr>'Orçamento Sintético'!Area_de_impressao</vt:lpstr>
      <vt:lpstr>'Orçamento Sintético'!Titulos_de_impressao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User</cp:lastModifiedBy>
  <cp:revision>0</cp:revision>
  <cp:lastPrinted>2023-12-29T11:06:00Z</cp:lastPrinted>
  <dcterms:created xsi:type="dcterms:W3CDTF">2023-09-21T12:23:26Z</dcterms:created>
  <dcterms:modified xsi:type="dcterms:W3CDTF">2023-12-29T11:08:22Z</dcterms:modified>
</cp:coreProperties>
</file>